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1. AJIBARANG 2024\5. DATA DUKUNG SKP 2024\RKM KAMPUNG KB\"/>
    </mc:Choice>
  </mc:AlternateContent>
  <xr:revisionPtr revIDLastSave="0" documentId="13_ncr:1_{040665B5-02F8-4B69-B6C7-C869BDF908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DESA.." sheetId="2" r:id="rId1"/>
    <sheet name="DATA" sheetId="3" state="hidden" r:id="rId2"/>
  </sheets>
  <definedNames>
    <definedName name="_xlnm.Print_Area" localSheetId="0">'RKM DESA..'!$A$1:$I$65</definedName>
    <definedName name="_xlnm.Print_Titles" localSheetId="0">'RKM DESA..'!$5:$6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0" i="2"/>
  <c r="C65" i="2"/>
  <c r="C61" i="2"/>
  <c r="F58" i="2"/>
  <c r="A3" i="2"/>
  <c r="A2" i="2"/>
</calcChain>
</file>

<file path=xl/sharedStrings.xml><?xml version="1.0" encoding="utf-8"?>
<sst xmlns="http://schemas.openxmlformats.org/spreadsheetml/2006/main" count="329" uniqueCount="227">
  <si>
    <t>RENCANA KEGIATAN MASYARAKAT</t>
  </si>
  <si>
    <t>NO</t>
  </si>
  <si>
    <t>USULAN KEGIATAN</t>
  </si>
  <si>
    <t>PENANGGUNG JAWAB</t>
  </si>
  <si>
    <t>SASARAN</t>
  </si>
  <si>
    <t>PIHAK TERKAIT</t>
  </si>
  <si>
    <t>WAKTU</t>
  </si>
  <si>
    <t>SUMBER DANA</t>
  </si>
  <si>
    <t>KETERANGAN</t>
  </si>
  <si>
    <t>I</t>
  </si>
  <si>
    <t>Maret</t>
  </si>
  <si>
    <t>April</t>
  </si>
  <si>
    <t>OPD KB</t>
  </si>
  <si>
    <t>Desa</t>
  </si>
  <si>
    <t>Pertemuan Rutin Pokja</t>
  </si>
  <si>
    <t>Ketua, PKB &amp; Fasilitator</t>
  </si>
  <si>
    <t>Pokja Kampung KB tk Desa</t>
  </si>
  <si>
    <t>Setiap bulan</t>
  </si>
  <si>
    <t>Pencanangan Kampung KB COE</t>
  </si>
  <si>
    <t>Kades, Ketua, PKB, Fasilitator</t>
  </si>
  <si>
    <t>Juni</t>
  </si>
  <si>
    <t>II</t>
  </si>
  <si>
    <t>UPAYA PENINGKATAN CAKUPAN KB</t>
  </si>
  <si>
    <t>Seksi Reproduksi</t>
  </si>
  <si>
    <t>PUS RW 1 s.d. RW 4</t>
  </si>
  <si>
    <t>Swadaya</t>
  </si>
  <si>
    <t>PKB, Pokja, Fasilitator</t>
  </si>
  <si>
    <t>Seksi Pendidikan</t>
  </si>
  <si>
    <t>Pelayanan KB MKJP setiap bulan</t>
  </si>
  <si>
    <t>Calon Akseptor MKJP</t>
  </si>
  <si>
    <t>Pertemuan Rutin Kelompok BKB</t>
  </si>
  <si>
    <t>Seksi Sosial &amp; Pendidikan</t>
  </si>
  <si>
    <t>Keluarga Balita</t>
  </si>
  <si>
    <t>Pokja, PKB,Bides.</t>
  </si>
  <si>
    <t>Peningkatan Kapasitas Kader BKB</t>
  </si>
  <si>
    <t>Kader BKB</t>
  </si>
  <si>
    <t>OPS KB, PKK, PKB</t>
  </si>
  <si>
    <t>Pembinaan Ketahanan Keluarga BKR</t>
  </si>
  <si>
    <t>Remaja</t>
  </si>
  <si>
    <t>Pokja, PKB,</t>
  </si>
  <si>
    <t>Pembinaan Ketahanan Keluarga BKL</t>
  </si>
  <si>
    <t>Seksi Cinta Kasih</t>
  </si>
  <si>
    <t>Lansia &amp; Keluarganya</t>
  </si>
  <si>
    <t>Pokja, PKB, Bides</t>
  </si>
  <si>
    <t>Pembinaan PIK Remaja melalui :</t>
  </si>
  <si>
    <t>a.Penyuluhan  Generasi Remaja</t>
  </si>
  <si>
    <t>Pokja, PKB Bides</t>
  </si>
  <si>
    <t>b.Lomba Duta Generasi Remaja</t>
  </si>
  <si>
    <t>Seksi Sosbud &amp; Pendidikan</t>
  </si>
  <si>
    <t>PIK R</t>
  </si>
  <si>
    <t>Juli</t>
  </si>
  <si>
    <t xml:space="preserve">Pembuatan Peta KS </t>
  </si>
  <si>
    <t>Data Keluarga Sejahtera (KS)</t>
  </si>
  <si>
    <t>Kader, PKB, Bides</t>
  </si>
  <si>
    <t>September</t>
  </si>
  <si>
    <t xml:space="preserve">Pembuatan Rumah data </t>
  </si>
  <si>
    <t>Remaja PIK R</t>
  </si>
  <si>
    <t>III</t>
  </si>
  <si>
    <t>UPAYA PENINGKATAN KEIMANAN DAN KETAKWAAN KEPADA TUHAN YME</t>
  </si>
  <si>
    <t>Pengajian rutin Bapak2 &amp; Ibu2</t>
  </si>
  <si>
    <t>Seksi Agama &amp; Pendidikan</t>
  </si>
  <si>
    <t>Kelompok Pengajian</t>
  </si>
  <si>
    <t>Pokja, Ustad</t>
  </si>
  <si>
    <t>Anak2 &amp; Remaja</t>
  </si>
  <si>
    <t>Pokja, Takmir Masjid</t>
  </si>
  <si>
    <t>Pelaksanaan TPQ</t>
  </si>
  <si>
    <t>Seksi Agama, PIK R</t>
  </si>
  <si>
    <t>Seminggu sekali</t>
  </si>
  <si>
    <t>IV</t>
  </si>
  <si>
    <t>UPAYA PENINGKATAN KESEHATAN MASYARAKAT DAN LINGKUNGAN</t>
  </si>
  <si>
    <t xml:space="preserve">Seluruh warga desa </t>
  </si>
  <si>
    <t>Balita &amp; Ibu hamil</t>
  </si>
  <si>
    <t>Seksi Cinta Kasih.</t>
  </si>
  <si>
    <t>Para Lansia</t>
  </si>
  <si>
    <t>Seksi  Lingkungan</t>
  </si>
  <si>
    <t>Semua warga</t>
  </si>
  <si>
    <t>Pokja, PKK, Fasilitator</t>
  </si>
  <si>
    <t>Sebulan sekali</t>
  </si>
  <si>
    <t>Pokja, RW, RT, PKK,</t>
  </si>
  <si>
    <t>Seksi Ekonomi &amp; Pendidikan</t>
  </si>
  <si>
    <t>Seksi Lingkungan</t>
  </si>
  <si>
    <t>Nopember</t>
  </si>
  <si>
    <t>Kader, KWT &amp; Remaja</t>
  </si>
  <si>
    <t>Pokja, PPL, Pamong</t>
  </si>
  <si>
    <t>Desember</t>
  </si>
  <si>
    <t>V</t>
  </si>
  <si>
    <t>UPAYA PENINGKATAN PENDAPATAN</t>
  </si>
  <si>
    <t>Pokja, PKK,RW, RT</t>
  </si>
  <si>
    <t>Kader, UPPKS</t>
  </si>
  <si>
    <t>Pokja,PKK, Fasilitator</t>
  </si>
  <si>
    <t>Pelatihan pembuatan sapu</t>
  </si>
  <si>
    <t>VI</t>
  </si>
  <si>
    <t>UPAYA PENINGKATAN PENGETAHUAN</t>
  </si>
  <si>
    <t>Pembuatan ruang perpustakaan</t>
  </si>
  <si>
    <t>Seksi Pendidikan, PIK R</t>
  </si>
  <si>
    <t>Pokja, PIK R, Fasilitator</t>
  </si>
  <si>
    <t>Januari</t>
  </si>
  <si>
    <t>Anak2 putus sekolah</t>
  </si>
  <si>
    <t>Pokja, Desa, RW, RT</t>
  </si>
  <si>
    <t>Anak2 dibawah 10 tahun</t>
  </si>
  <si>
    <t>Pokja, PKK, RW, RT</t>
  </si>
  <si>
    <t>VII</t>
  </si>
  <si>
    <t>UPAYA PENINGKATAN KEPEDULIAN SOSIAL</t>
  </si>
  <si>
    <t>Mengadakan donor darah</t>
  </si>
  <si>
    <t>Masyarakat, Remaja</t>
  </si>
  <si>
    <t>Pokja, PMI, Desa</t>
  </si>
  <si>
    <t>Pebruari</t>
  </si>
  <si>
    <t>Masyarakat.</t>
  </si>
  <si>
    <t>Pokja, RW, RT,</t>
  </si>
  <si>
    <t>VIII</t>
  </si>
  <si>
    <t>UPAYA KEAMANAN LINGKUNGAN</t>
  </si>
  <si>
    <t>Seksi Perlindungan</t>
  </si>
  <si>
    <t>RW, RT, Pemuda</t>
  </si>
  <si>
    <t>Pokja, Desa, BPD</t>
  </si>
  <si>
    <t>Membentuk kelompok ronda</t>
  </si>
  <si>
    <t>RW, RT.</t>
  </si>
  <si>
    <t>Pokja, Desa, Fasilitator</t>
  </si>
  <si>
    <t>Sosialisasi tentang bahaya narkoba</t>
  </si>
  <si>
    <t>PIK R, masyarakat</t>
  </si>
  <si>
    <t>Pokja,Desa, Polisi</t>
  </si>
  <si>
    <t>IX</t>
  </si>
  <si>
    <t>UPAYA PENGUATAN ORGANISASI</t>
  </si>
  <si>
    <t>Pertemuan Pokja</t>
  </si>
  <si>
    <t>Tim Pokja</t>
  </si>
  <si>
    <t>Pangurus Kampung KB, Kader</t>
  </si>
  <si>
    <t>Desa, PKB, Fasilitator</t>
  </si>
  <si>
    <t>Forum Musyawarah tingkat desa</t>
  </si>
  <si>
    <t>Lokakarya tingkat desa</t>
  </si>
  <si>
    <t>Ketua</t>
  </si>
  <si>
    <t>ADD</t>
  </si>
  <si>
    <t>DD</t>
  </si>
  <si>
    <t>SWADAYA</t>
  </si>
  <si>
    <t>ADD,DD</t>
  </si>
  <si>
    <t>ADD, SWADAYA</t>
  </si>
  <si>
    <t>PAD</t>
  </si>
  <si>
    <t>Mengetahui,</t>
  </si>
  <si>
    <t xml:space="preserve">RENCANA KERJA PENGEMBANGAN KAMPUNG KB TINGKAT DESA </t>
  </si>
  <si>
    <t>Sosilaisasi program KKBPK melalui pertemuan kelompok yang ada</t>
  </si>
  <si>
    <t>OPD KB, PKM, PKB, Kader dan PUS</t>
  </si>
  <si>
    <t>Peningkatan peserta KB MKJP melalui KIE &amp; konseling KB di Posyandu</t>
  </si>
  <si>
    <t>Seksi Reproduksi dan Seksi Pendidikan</t>
  </si>
  <si>
    <t>PUS bukan peserta KB dan PUS peserta KB</t>
  </si>
  <si>
    <t>PKB, Pokja, Fasilitator dan Calon Akseptor</t>
  </si>
  <si>
    <t>Latihan Saritilawal Al Qur'an dan Hadroh untuk remaja &amp; Anak2</t>
  </si>
  <si>
    <t>GERMAS untuk seluruh warga menjadikan keluarga sehat</t>
  </si>
  <si>
    <t>Pokja, PKB, Bides, PKK, Puskesmas, Kader</t>
  </si>
  <si>
    <t>Penjaringan Balita dan Ibu Hamil Risiko Tinggi</t>
  </si>
  <si>
    <t>Pokja, PKB, Bides &amp; Puskesmas</t>
  </si>
  <si>
    <t>Penjaringan, Pemeriksaan dan Senam Lansia</t>
  </si>
  <si>
    <t>Pembenahan Lingkungan rumah sendiri/pribadi</t>
  </si>
  <si>
    <t>Kerja bakti lingkungan yang belum punya</t>
  </si>
  <si>
    <t>Pokja, PKK, Fasilitator, Puskesmas</t>
  </si>
  <si>
    <t>Pelatihan pembuatan kompos dan Pelatihan pengelolaan sampah</t>
  </si>
  <si>
    <t>Lomba Taman &amp; Lingkungan antar RT</t>
  </si>
  <si>
    <t>Pokja, Kades, BPD, PKK, RW dan RT</t>
  </si>
  <si>
    <t>Penanaman tanaman sayuran, dan obat</t>
  </si>
  <si>
    <t>Pelatihan ketrampilan membuat makanan bahan dasar lokal</t>
  </si>
  <si>
    <t>Pendataan &amp; Penyaluran pendidikan anak putus sekolah</t>
  </si>
  <si>
    <t>Pembuatan Taman Ramah Anak sebagai wisata edukasi</t>
  </si>
  <si>
    <t>Seksi Cinta Kasih, Lingkungan, Pendidikan</t>
  </si>
  <si>
    <t>Mengadakan kegiatan santunan kaum duafa&amp; anak yatim piatu</t>
  </si>
  <si>
    <t>Kaum duafa, anak yatim piatu</t>
  </si>
  <si>
    <t>Mengadakan kegiatan iuran sosial kemasyarakatan</t>
  </si>
  <si>
    <t>Membentuk pos kamling di tiap RT</t>
  </si>
  <si>
    <t>Sosialisasi tentang ketertiban berkendara</t>
  </si>
  <si>
    <t>Pendokumentasian, Evaluasi dan usaha pengembangan Kampung KB</t>
  </si>
  <si>
    <t>DARMAKRADENAN</t>
  </si>
  <si>
    <t>NGUDI MANDIRI</t>
  </si>
  <si>
    <t>IMAM W.S</t>
  </si>
  <si>
    <t>SUYANTO</t>
  </si>
  <si>
    <t>TIPAR KIDUL</t>
  </si>
  <si>
    <t>GUNUNG PUTRI</t>
  </si>
  <si>
    <t>HANDOYO, SE</t>
  </si>
  <si>
    <t>DARWATI</t>
  </si>
  <si>
    <t>SAWANGAN</t>
  </si>
  <si>
    <t>MELATI</t>
  </si>
  <si>
    <t>TAPSIR</t>
  </si>
  <si>
    <t>SIRWAN</t>
  </si>
  <si>
    <t>JINGKANG</t>
  </si>
  <si>
    <t>BINA SEJAHTERA</t>
  </si>
  <si>
    <t>EKO RIYANTO</t>
  </si>
  <si>
    <t>MAD SOFYAN</t>
  </si>
  <si>
    <t>BANJARSARI</t>
  </si>
  <si>
    <t>NGUDI RAHAYU</t>
  </si>
  <si>
    <t>SUTARTO, SH</t>
  </si>
  <si>
    <t>ODANG RUHYAT</t>
  </si>
  <si>
    <t>KALIBENDA</t>
  </si>
  <si>
    <t>MUGI LESTARI</t>
  </si>
  <si>
    <t>SARWONO</t>
  </si>
  <si>
    <t>SUPRIYADI</t>
  </si>
  <si>
    <t>PANCURENDANG</t>
  </si>
  <si>
    <t>MUKTI RAHAYU</t>
  </si>
  <si>
    <t>NARISUN</t>
  </si>
  <si>
    <t>KARIPTO</t>
  </si>
  <si>
    <t>PANCASAN</t>
  </si>
  <si>
    <t>CIPTA SARI</t>
  </si>
  <si>
    <t>SUKIRNO</t>
  </si>
  <si>
    <t>MUHLISINALAHUDIN</t>
  </si>
  <si>
    <t>KARANG BAWANG</t>
  </si>
  <si>
    <t>SEKAR MELATI</t>
  </si>
  <si>
    <t>CHRISTIONO KUSTARDI</t>
  </si>
  <si>
    <t>NUR JAMILAH</t>
  </si>
  <si>
    <t>KRACAK</t>
  </si>
  <si>
    <t>WELAS ASIH</t>
  </si>
  <si>
    <t>DARSITO, S.Kom</t>
  </si>
  <si>
    <t>ATIKAH</t>
  </si>
  <si>
    <t>AJIBARANG KULON</t>
  </si>
  <si>
    <t>SIWI UTAMI</t>
  </si>
  <si>
    <t>M. SOLIKHIN</t>
  </si>
  <si>
    <t>RASO</t>
  </si>
  <si>
    <t>AJIBARANG WETAN</t>
  </si>
  <si>
    <t>PUSPA AJI</t>
  </si>
  <si>
    <t>A. SOFYAN</t>
  </si>
  <si>
    <t>SUBEKTI</t>
  </si>
  <si>
    <t>LESMANA</t>
  </si>
  <si>
    <t>MAJU LESTARI</t>
  </si>
  <si>
    <t>ARIS NURHAYATI</t>
  </si>
  <si>
    <t>RIYADI</t>
  </si>
  <si>
    <t>PANDANSARI</t>
  </si>
  <si>
    <t>MUGI RAHAYU</t>
  </si>
  <si>
    <t>TEGUH UTOMO</t>
  </si>
  <si>
    <t>TOHIRIN</t>
  </si>
  <si>
    <t>CIBERUNG</t>
  </si>
  <si>
    <t>DUREN DAMPIT</t>
  </si>
  <si>
    <t>SIGIT PRAMONO</t>
  </si>
  <si>
    <t>SUGENG</t>
  </si>
  <si>
    <t>setiap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</si>
</sst>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44F52899-E202-4188-95DC-303DE6EB0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0116-249C-4D4C-AED9-BD995CE8D726}">
  <dimension ref="A1:K65"/>
  <sheetViews>
    <sheetView tabSelected="1" topLeftCell="D1" workbookViewId="0">
      <selection activeCell="K2" sqref="K2"/>
    </sheetView>
  </sheetViews>
  <sheetFormatPr defaultColWidth="9.1796875" defaultRowHeight="15.5"/>
  <cols>
    <col min="1" max="1" width="5.1796875" style="6" customWidth="1"/>
    <col min="2" max="2" width="4.08984375" style="6" customWidth="1"/>
    <col min="3" max="3" width="54.90625" style="6" customWidth="1"/>
    <col min="4" max="4" width="31.90625" style="6" customWidth="1"/>
    <col min="5" max="5" width="39" style="6" customWidth="1"/>
    <col min="6" max="6" width="22.81640625" style="6" customWidth="1"/>
    <col min="7" max="7" width="14.453125" style="6" customWidth="1"/>
    <col min="8" max="8" width="17.54296875" style="1" customWidth="1"/>
    <col min="9" max="9" width="16.6328125" style="6" customWidth="1"/>
    <col min="10" max="16384" width="9.1796875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6">
        <v>6</v>
      </c>
    </row>
    <row r="2" spans="1:11">
      <c r="A2" s="18" t="str">
        <f>"KAMPUNG KELUARGA BERKUALITAS (KB) "&amp;VLOOKUP(K1,DATA!A1:E15,3,FALSE)</f>
        <v>KAMPUNG KELUARGA BERKUALITAS (KB) MUGI LESTARI</v>
      </c>
      <c r="B2" s="18"/>
      <c r="C2" s="18"/>
      <c r="D2" s="18"/>
      <c r="E2" s="18"/>
      <c r="F2" s="18"/>
      <c r="G2" s="18"/>
      <c r="H2" s="18"/>
      <c r="I2" s="18"/>
    </row>
    <row r="3" spans="1:11">
      <c r="A3" s="18" t="str">
        <f>"DESA "&amp;VLOOKUP(K1,DATA!A1:B15,2,FALSE)&amp;" KECAMATAN AJIBARANG KABUPATEN BANYUMAS"</f>
        <v>DESA KALIBENDA KECAMATAN AJIBARANG KABUPATEN BANYUMAS</v>
      </c>
      <c r="B3" s="18"/>
      <c r="C3" s="18"/>
      <c r="D3" s="18"/>
      <c r="E3" s="18"/>
      <c r="F3" s="18"/>
      <c r="G3" s="18"/>
      <c r="H3" s="18"/>
      <c r="I3" s="18"/>
    </row>
    <row r="5" spans="1:11" ht="27.5" customHeight="1">
      <c r="A5" s="2" t="s">
        <v>1</v>
      </c>
      <c r="B5" s="19" t="s">
        <v>2</v>
      </c>
      <c r="C5" s="19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11">
      <c r="A6" s="2">
        <v>1</v>
      </c>
      <c r="B6" s="19">
        <v>2</v>
      </c>
      <c r="C6" s="19"/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spans="1:11" ht="30" customHeight="1">
      <c r="A7" s="3" t="s">
        <v>9</v>
      </c>
      <c r="B7" s="22" t="s">
        <v>136</v>
      </c>
      <c r="C7" s="23"/>
      <c r="D7" s="11"/>
      <c r="E7" s="12"/>
      <c r="F7" s="11"/>
      <c r="G7" s="12"/>
      <c r="H7" s="9"/>
      <c r="I7" s="5"/>
    </row>
    <row r="8" spans="1:11" ht="19" customHeight="1">
      <c r="A8" s="2"/>
      <c r="B8" s="15">
        <v>1</v>
      </c>
      <c r="C8" s="8" t="s">
        <v>14</v>
      </c>
      <c r="D8" s="13" t="s">
        <v>15</v>
      </c>
      <c r="E8" s="13" t="s">
        <v>16</v>
      </c>
      <c r="F8" s="13" t="s">
        <v>13</v>
      </c>
      <c r="G8" s="13" t="s">
        <v>17</v>
      </c>
      <c r="H8" s="14" t="s">
        <v>129</v>
      </c>
      <c r="I8" s="7"/>
    </row>
    <row r="9" spans="1:11" ht="19" customHeight="1">
      <c r="A9" s="2"/>
      <c r="B9" s="15">
        <v>2</v>
      </c>
      <c r="C9" s="8" t="s">
        <v>18</v>
      </c>
      <c r="D9" s="13" t="s">
        <v>19</v>
      </c>
      <c r="E9" s="13" t="s">
        <v>16</v>
      </c>
      <c r="F9" s="13" t="s">
        <v>12</v>
      </c>
      <c r="G9" s="13" t="s">
        <v>20</v>
      </c>
      <c r="H9" s="14"/>
      <c r="I9" s="7"/>
    </row>
    <row r="10" spans="1:11" ht="30" customHeight="1">
      <c r="A10" s="2" t="s">
        <v>21</v>
      </c>
      <c r="B10" s="20" t="s">
        <v>22</v>
      </c>
      <c r="C10" s="21"/>
      <c r="D10" s="13"/>
      <c r="E10" s="13"/>
      <c r="F10" s="13"/>
      <c r="G10" s="13"/>
      <c r="H10" s="14"/>
      <c r="I10" s="7"/>
    </row>
    <row r="11" spans="1:11" ht="31">
      <c r="A11" s="2"/>
      <c r="B11" s="15">
        <v>1</v>
      </c>
      <c r="C11" s="10" t="s">
        <v>137</v>
      </c>
      <c r="D11" s="13" t="s">
        <v>23</v>
      </c>
      <c r="E11" s="13" t="s">
        <v>24</v>
      </c>
      <c r="F11" s="13" t="s">
        <v>138</v>
      </c>
      <c r="G11" s="13" t="s">
        <v>17</v>
      </c>
      <c r="H11" s="14" t="s">
        <v>25</v>
      </c>
      <c r="I11" s="7"/>
    </row>
    <row r="12" spans="1:11" ht="37" customHeight="1">
      <c r="A12" s="2"/>
      <c r="B12" s="15">
        <v>2</v>
      </c>
      <c r="C12" s="10" t="s">
        <v>139</v>
      </c>
      <c r="D12" s="13" t="s">
        <v>140</v>
      </c>
      <c r="E12" s="13" t="s">
        <v>141</v>
      </c>
      <c r="F12" s="13" t="s">
        <v>142</v>
      </c>
      <c r="G12" s="13" t="s">
        <v>17</v>
      </c>
      <c r="H12" s="14" t="s">
        <v>25</v>
      </c>
      <c r="I12" s="7"/>
    </row>
    <row r="13" spans="1:11" ht="19" customHeight="1">
      <c r="A13" s="2"/>
      <c r="B13" s="15">
        <v>3</v>
      </c>
      <c r="C13" s="10" t="s">
        <v>28</v>
      </c>
      <c r="D13" s="13" t="s">
        <v>23</v>
      </c>
      <c r="E13" s="13" t="s">
        <v>29</v>
      </c>
      <c r="F13" s="13" t="s">
        <v>26</v>
      </c>
      <c r="G13" s="13" t="s">
        <v>17</v>
      </c>
      <c r="H13" s="14" t="s">
        <v>130</v>
      </c>
      <c r="I13" s="7"/>
    </row>
    <row r="14" spans="1:11" ht="19" customHeight="1">
      <c r="A14" s="2"/>
      <c r="B14" s="15">
        <v>4</v>
      </c>
      <c r="C14" s="10" t="s">
        <v>30</v>
      </c>
      <c r="D14" s="13" t="s">
        <v>31</v>
      </c>
      <c r="E14" s="13" t="s">
        <v>32</v>
      </c>
      <c r="F14" s="13" t="s">
        <v>33</v>
      </c>
      <c r="G14" s="13" t="s">
        <v>17</v>
      </c>
      <c r="H14" s="14" t="s">
        <v>130</v>
      </c>
      <c r="I14" s="7"/>
    </row>
    <row r="15" spans="1:11" ht="19" customHeight="1">
      <c r="A15" s="2"/>
      <c r="B15" s="15">
        <v>5</v>
      </c>
      <c r="C15" s="10" t="s">
        <v>34</v>
      </c>
      <c r="D15" s="13" t="s">
        <v>31</v>
      </c>
      <c r="E15" s="13" t="s">
        <v>35</v>
      </c>
      <c r="F15" s="13" t="s">
        <v>36</v>
      </c>
      <c r="G15" s="13" t="s">
        <v>20</v>
      </c>
      <c r="H15" s="14" t="s">
        <v>130</v>
      </c>
      <c r="I15" s="7"/>
    </row>
    <row r="16" spans="1:11" ht="19" customHeight="1">
      <c r="A16" s="2"/>
      <c r="B16" s="15">
        <v>6</v>
      </c>
      <c r="C16" s="10" t="s">
        <v>37</v>
      </c>
      <c r="D16" s="13" t="s">
        <v>31</v>
      </c>
      <c r="E16" s="13" t="s">
        <v>38</v>
      </c>
      <c r="F16" s="13" t="s">
        <v>39</v>
      </c>
      <c r="G16" s="13" t="s">
        <v>17</v>
      </c>
      <c r="H16" s="14" t="s">
        <v>130</v>
      </c>
      <c r="I16" s="7"/>
    </row>
    <row r="17" spans="1:9" ht="19" customHeight="1">
      <c r="A17" s="2"/>
      <c r="B17" s="15">
        <v>7</v>
      </c>
      <c r="C17" s="10" t="s">
        <v>40</v>
      </c>
      <c r="D17" s="13" t="s">
        <v>41</v>
      </c>
      <c r="E17" s="13" t="s">
        <v>42</v>
      </c>
      <c r="F17" s="13" t="s">
        <v>43</v>
      </c>
      <c r="G17" s="13" t="s">
        <v>17</v>
      </c>
      <c r="H17" s="14" t="s">
        <v>130</v>
      </c>
      <c r="I17" s="7"/>
    </row>
    <row r="18" spans="1:9" ht="19" customHeight="1">
      <c r="A18" s="2"/>
      <c r="B18" s="15">
        <v>8</v>
      </c>
      <c r="C18" s="10" t="s">
        <v>44</v>
      </c>
      <c r="D18" s="13"/>
      <c r="E18" s="13"/>
      <c r="F18" s="13"/>
      <c r="G18" s="13"/>
      <c r="H18" s="14"/>
      <c r="I18" s="7"/>
    </row>
    <row r="19" spans="1:9" ht="19" customHeight="1">
      <c r="A19" s="2"/>
      <c r="B19" s="15"/>
      <c r="C19" s="8" t="s">
        <v>45</v>
      </c>
      <c r="D19" s="13" t="s">
        <v>31</v>
      </c>
      <c r="E19" s="13" t="s">
        <v>38</v>
      </c>
      <c r="F19" s="13" t="s">
        <v>46</v>
      </c>
      <c r="G19" s="13" t="s">
        <v>17</v>
      </c>
      <c r="H19" s="14" t="s">
        <v>129</v>
      </c>
      <c r="I19" s="7"/>
    </row>
    <row r="20" spans="1:9" ht="19" customHeight="1">
      <c r="A20" s="2"/>
      <c r="B20" s="15"/>
      <c r="C20" s="8" t="s">
        <v>47</v>
      </c>
      <c r="D20" s="13" t="s">
        <v>48</v>
      </c>
      <c r="E20" s="13" t="s">
        <v>49</v>
      </c>
      <c r="F20" s="13" t="s">
        <v>43</v>
      </c>
      <c r="G20" s="13" t="s">
        <v>50</v>
      </c>
      <c r="H20" s="14" t="s">
        <v>130</v>
      </c>
      <c r="I20" s="7"/>
    </row>
    <row r="21" spans="1:9" ht="19" customHeight="1">
      <c r="A21" s="2"/>
      <c r="B21" s="15">
        <v>9</v>
      </c>
      <c r="C21" s="8" t="s">
        <v>51</v>
      </c>
      <c r="D21" s="13" t="s">
        <v>23</v>
      </c>
      <c r="E21" s="13" t="s">
        <v>52</v>
      </c>
      <c r="F21" s="13" t="s">
        <v>53</v>
      </c>
      <c r="G21" s="13" t="s">
        <v>54</v>
      </c>
      <c r="H21" s="14" t="s">
        <v>129</v>
      </c>
      <c r="I21" s="7"/>
    </row>
    <row r="22" spans="1:9" ht="19" customHeight="1">
      <c r="A22" s="2"/>
      <c r="B22" s="15">
        <v>10</v>
      </c>
      <c r="C22" s="8" t="s">
        <v>55</v>
      </c>
      <c r="D22" s="13" t="s">
        <v>27</v>
      </c>
      <c r="E22" s="13" t="s">
        <v>56</v>
      </c>
      <c r="F22" s="13" t="s">
        <v>26</v>
      </c>
      <c r="G22" s="13" t="s">
        <v>54</v>
      </c>
      <c r="H22" s="14" t="s">
        <v>132</v>
      </c>
      <c r="I22" s="7"/>
    </row>
    <row r="23" spans="1:9" ht="30" customHeight="1">
      <c r="A23" s="3" t="s">
        <v>57</v>
      </c>
      <c r="B23" s="24" t="s">
        <v>58</v>
      </c>
      <c r="C23" s="25"/>
      <c r="D23" s="9"/>
      <c r="E23" s="9"/>
      <c r="F23" s="9"/>
      <c r="G23" s="9"/>
      <c r="H23" s="9"/>
      <c r="I23" s="3"/>
    </row>
    <row r="24" spans="1:9">
      <c r="A24" s="2"/>
      <c r="B24" s="15">
        <v>1</v>
      </c>
      <c r="C24" s="10" t="s">
        <v>59</v>
      </c>
      <c r="D24" s="13" t="s">
        <v>60</v>
      </c>
      <c r="E24" s="13" t="s">
        <v>61</v>
      </c>
      <c r="F24" s="13" t="s">
        <v>62</v>
      </c>
      <c r="G24" s="13" t="s">
        <v>17</v>
      </c>
      <c r="H24" s="14" t="s">
        <v>131</v>
      </c>
      <c r="I24" s="7"/>
    </row>
    <row r="25" spans="1:9" ht="31">
      <c r="A25" s="2"/>
      <c r="B25" s="15">
        <v>2</v>
      </c>
      <c r="C25" s="10" t="s">
        <v>143</v>
      </c>
      <c r="D25" s="13" t="s">
        <v>60</v>
      </c>
      <c r="E25" s="13" t="s">
        <v>63</v>
      </c>
      <c r="F25" s="13" t="s">
        <v>64</v>
      </c>
      <c r="G25" s="13" t="s">
        <v>17</v>
      </c>
      <c r="H25" s="14" t="s">
        <v>131</v>
      </c>
      <c r="I25" s="7"/>
    </row>
    <row r="26" spans="1:9" ht="17.5" customHeight="1">
      <c r="A26" s="2"/>
      <c r="B26" s="15">
        <v>3</v>
      </c>
      <c r="C26" s="10" t="s">
        <v>65</v>
      </c>
      <c r="D26" s="13" t="s">
        <v>66</v>
      </c>
      <c r="E26" s="13" t="s">
        <v>63</v>
      </c>
      <c r="F26" s="13" t="s">
        <v>64</v>
      </c>
      <c r="G26" s="13" t="s">
        <v>67</v>
      </c>
      <c r="H26" s="14" t="s">
        <v>131</v>
      </c>
      <c r="I26" s="7"/>
    </row>
    <row r="27" spans="1:9" ht="30" customHeight="1">
      <c r="A27" s="3" t="s">
        <v>68</v>
      </c>
      <c r="B27" s="24" t="s">
        <v>69</v>
      </c>
      <c r="C27" s="25"/>
      <c r="D27" s="9"/>
      <c r="E27" s="9"/>
      <c r="F27" s="9"/>
      <c r="G27" s="9"/>
      <c r="H27" s="9"/>
      <c r="I27" s="3"/>
    </row>
    <row r="28" spans="1:9" ht="44" customHeight="1">
      <c r="A28" s="2"/>
      <c r="B28" s="15">
        <v>1</v>
      </c>
      <c r="C28" s="10" t="s">
        <v>144</v>
      </c>
      <c r="D28" s="13" t="s">
        <v>31</v>
      </c>
      <c r="E28" s="13" t="s">
        <v>70</v>
      </c>
      <c r="F28" s="13" t="s">
        <v>145</v>
      </c>
      <c r="G28" s="13" t="s">
        <v>17</v>
      </c>
      <c r="H28" s="14" t="s">
        <v>133</v>
      </c>
      <c r="I28" s="7"/>
    </row>
    <row r="29" spans="1:9" ht="29" customHeight="1">
      <c r="A29" s="2"/>
      <c r="B29" s="15">
        <v>2</v>
      </c>
      <c r="C29" s="10" t="s">
        <v>146</v>
      </c>
      <c r="D29" s="13" t="s">
        <v>23</v>
      </c>
      <c r="E29" s="13" t="s">
        <v>71</v>
      </c>
      <c r="F29" s="13" t="s">
        <v>147</v>
      </c>
      <c r="G29" s="13" t="s">
        <v>17</v>
      </c>
      <c r="H29" s="14" t="s">
        <v>133</v>
      </c>
      <c r="I29" s="7"/>
    </row>
    <row r="30" spans="1:9" ht="30.5" customHeight="1">
      <c r="A30" s="2"/>
      <c r="B30" s="15">
        <v>3</v>
      </c>
      <c r="C30" s="10" t="s">
        <v>148</v>
      </c>
      <c r="D30" s="13" t="s">
        <v>72</v>
      </c>
      <c r="E30" s="13" t="s">
        <v>73</v>
      </c>
      <c r="F30" s="13" t="s">
        <v>147</v>
      </c>
      <c r="G30" s="13" t="s">
        <v>17</v>
      </c>
      <c r="H30" s="14" t="s">
        <v>133</v>
      </c>
      <c r="I30" s="7"/>
    </row>
    <row r="31" spans="1:9" ht="18" customHeight="1">
      <c r="A31" s="2"/>
      <c r="B31" s="15">
        <v>4</v>
      </c>
      <c r="C31" s="10" t="s">
        <v>149</v>
      </c>
      <c r="D31" s="13" t="s">
        <v>74</v>
      </c>
      <c r="E31" s="13" t="s">
        <v>75</v>
      </c>
      <c r="F31" s="13" t="s">
        <v>76</v>
      </c>
      <c r="G31" s="13" t="s">
        <v>226</v>
      </c>
      <c r="H31" s="14" t="s">
        <v>131</v>
      </c>
      <c r="I31" s="7"/>
    </row>
    <row r="32" spans="1:9" ht="28" customHeight="1">
      <c r="A32" s="2"/>
      <c r="B32" s="15">
        <v>5</v>
      </c>
      <c r="C32" s="10" t="s">
        <v>150</v>
      </c>
      <c r="D32" s="13" t="s">
        <v>74</v>
      </c>
      <c r="E32" s="13" t="s">
        <v>75</v>
      </c>
      <c r="F32" s="13" t="s">
        <v>151</v>
      </c>
      <c r="G32" s="13" t="s">
        <v>77</v>
      </c>
      <c r="H32" s="14" t="s">
        <v>131</v>
      </c>
      <c r="I32" s="7"/>
    </row>
    <row r="33" spans="1:9" ht="31">
      <c r="A33" s="2"/>
      <c r="B33" s="15">
        <v>6</v>
      </c>
      <c r="C33" s="10" t="s">
        <v>152</v>
      </c>
      <c r="D33" s="13" t="s">
        <v>79</v>
      </c>
      <c r="E33" s="13" t="s">
        <v>82</v>
      </c>
      <c r="F33" s="13" t="s">
        <v>83</v>
      </c>
      <c r="G33" s="13" t="s">
        <v>81</v>
      </c>
      <c r="H33" s="14" t="s">
        <v>130</v>
      </c>
      <c r="I33" s="7"/>
    </row>
    <row r="34" spans="1:9" ht="31.5" customHeight="1">
      <c r="A34" s="2"/>
      <c r="B34" s="15">
        <v>7</v>
      </c>
      <c r="C34" s="10" t="s">
        <v>153</v>
      </c>
      <c r="D34" s="13" t="s">
        <v>80</v>
      </c>
      <c r="E34" s="13" t="s">
        <v>75</v>
      </c>
      <c r="F34" s="13" t="s">
        <v>154</v>
      </c>
      <c r="G34" s="13" t="s">
        <v>84</v>
      </c>
      <c r="H34" s="14" t="s">
        <v>129</v>
      </c>
      <c r="I34" s="7"/>
    </row>
    <row r="35" spans="1:9" ht="21.5" customHeight="1">
      <c r="A35" s="2" t="s">
        <v>85</v>
      </c>
      <c r="B35" s="20" t="s">
        <v>86</v>
      </c>
      <c r="C35" s="21"/>
      <c r="D35" s="13"/>
      <c r="E35" s="13"/>
      <c r="F35" s="13"/>
      <c r="G35" s="13"/>
      <c r="H35" s="14"/>
      <c r="I35" s="7"/>
    </row>
    <row r="36" spans="1:9">
      <c r="A36" s="2"/>
      <c r="B36" s="15">
        <v>1</v>
      </c>
      <c r="C36" s="10" t="s">
        <v>155</v>
      </c>
      <c r="D36" s="13" t="s">
        <v>79</v>
      </c>
      <c r="E36" s="13" t="s">
        <v>75</v>
      </c>
      <c r="F36" s="13" t="s">
        <v>87</v>
      </c>
      <c r="G36" s="13" t="s">
        <v>84</v>
      </c>
      <c r="H36" s="14" t="s">
        <v>130</v>
      </c>
      <c r="I36" s="7"/>
    </row>
    <row r="37" spans="1:9" ht="31">
      <c r="A37" s="2"/>
      <c r="B37" s="15">
        <v>2</v>
      </c>
      <c r="C37" s="10" t="s">
        <v>156</v>
      </c>
      <c r="D37" s="13" t="s">
        <v>79</v>
      </c>
      <c r="E37" s="13" t="s">
        <v>88</v>
      </c>
      <c r="F37" s="13" t="s">
        <v>89</v>
      </c>
      <c r="G37" s="13" t="s">
        <v>84</v>
      </c>
      <c r="H37" s="14" t="s">
        <v>130</v>
      </c>
      <c r="I37" s="7"/>
    </row>
    <row r="38" spans="1:9" ht="18" customHeight="1">
      <c r="A38" s="2"/>
      <c r="B38" s="15">
        <v>3</v>
      </c>
      <c r="C38" s="10" t="s">
        <v>90</v>
      </c>
      <c r="D38" s="13" t="s">
        <v>79</v>
      </c>
      <c r="E38" s="13" t="s">
        <v>88</v>
      </c>
      <c r="F38" s="13" t="s">
        <v>76</v>
      </c>
      <c r="G38" s="13" t="s">
        <v>84</v>
      </c>
      <c r="H38" s="14" t="s">
        <v>130</v>
      </c>
      <c r="I38" s="7"/>
    </row>
    <row r="39" spans="1:9" ht="22" customHeight="1">
      <c r="A39" s="2" t="s">
        <v>91</v>
      </c>
      <c r="B39" s="20" t="s">
        <v>92</v>
      </c>
      <c r="C39" s="21"/>
      <c r="D39" s="13"/>
      <c r="E39" s="13"/>
      <c r="F39" s="13"/>
      <c r="G39" s="13"/>
      <c r="H39" s="14"/>
      <c r="I39" s="7"/>
    </row>
    <row r="40" spans="1:9" ht="27.5" customHeight="1">
      <c r="A40" s="2"/>
      <c r="B40" s="15">
        <v>1</v>
      </c>
      <c r="C40" s="10" t="s">
        <v>93</v>
      </c>
      <c r="D40" s="13" t="s">
        <v>94</v>
      </c>
      <c r="E40" s="13" t="s">
        <v>63</v>
      </c>
      <c r="F40" s="13" t="s">
        <v>95</v>
      </c>
      <c r="G40" s="13" t="s">
        <v>96</v>
      </c>
      <c r="H40" s="14" t="s">
        <v>130</v>
      </c>
      <c r="I40" s="7"/>
    </row>
    <row r="41" spans="1:9" ht="31">
      <c r="A41" s="2"/>
      <c r="B41" s="15">
        <v>2</v>
      </c>
      <c r="C41" s="10" t="s">
        <v>157</v>
      </c>
      <c r="D41" s="13" t="s">
        <v>27</v>
      </c>
      <c r="E41" s="13" t="s">
        <v>97</v>
      </c>
      <c r="F41" s="13" t="s">
        <v>98</v>
      </c>
      <c r="G41" s="13" t="s">
        <v>96</v>
      </c>
      <c r="H41" s="14" t="s">
        <v>130</v>
      </c>
      <c r="I41" s="7"/>
    </row>
    <row r="42" spans="1:9" ht="31">
      <c r="A42" s="2"/>
      <c r="B42" s="15">
        <v>3</v>
      </c>
      <c r="C42" s="10" t="s">
        <v>158</v>
      </c>
      <c r="D42" s="13" t="s">
        <v>159</v>
      </c>
      <c r="E42" s="13" t="s">
        <v>99</v>
      </c>
      <c r="F42" s="13" t="s">
        <v>100</v>
      </c>
      <c r="G42" s="13" t="s">
        <v>96</v>
      </c>
      <c r="H42" s="14" t="s">
        <v>130</v>
      </c>
      <c r="I42" s="7"/>
    </row>
    <row r="43" spans="1:9" ht="24" customHeight="1">
      <c r="A43" s="2" t="s">
        <v>101</v>
      </c>
      <c r="B43" s="20" t="s">
        <v>102</v>
      </c>
      <c r="C43" s="21"/>
      <c r="D43" s="13"/>
      <c r="E43" s="13"/>
      <c r="F43" s="13"/>
      <c r="G43" s="13"/>
      <c r="H43" s="14"/>
      <c r="I43" s="7"/>
    </row>
    <row r="44" spans="1:9">
      <c r="A44" s="2"/>
      <c r="B44" s="15">
        <v>1</v>
      </c>
      <c r="C44" s="10" t="s">
        <v>103</v>
      </c>
      <c r="D44" s="13" t="s">
        <v>41</v>
      </c>
      <c r="E44" s="13" t="s">
        <v>104</v>
      </c>
      <c r="F44" s="13" t="s">
        <v>105</v>
      </c>
      <c r="G44" s="13" t="s">
        <v>96</v>
      </c>
      <c r="H44" s="14" t="s">
        <v>131</v>
      </c>
      <c r="I44" s="7"/>
    </row>
    <row r="45" spans="1:9" ht="31">
      <c r="A45" s="2"/>
      <c r="B45" s="15">
        <v>2</v>
      </c>
      <c r="C45" s="10" t="s">
        <v>160</v>
      </c>
      <c r="D45" s="13" t="s">
        <v>41</v>
      </c>
      <c r="E45" s="13" t="s">
        <v>161</v>
      </c>
      <c r="F45" s="13" t="s">
        <v>78</v>
      </c>
      <c r="G45" s="13" t="s">
        <v>50</v>
      </c>
      <c r="H45" s="14" t="s">
        <v>134</v>
      </c>
      <c r="I45" s="7"/>
    </row>
    <row r="46" spans="1:9" ht="18" customHeight="1">
      <c r="A46" s="2"/>
      <c r="B46" s="15">
        <v>3</v>
      </c>
      <c r="C46" s="10" t="s">
        <v>162</v>
      </c>
      <c r="D46" s="13" t="s">
        <v>41</v>
      </c>
      <c r="E46" s="13" t="s">
        <v>107</v>
      </c>
      <c r="F46" s="13" t="s">
        <v>108</v>
      </c>
      <c r="G46" s="13" t="s">
        <v>106</v>
      </c>
      <c r="H46" s="14" t="s">
        <v>131</v>
      </c>
      <c r="I46" s="7"/>
    </row>
    <row r="47" spans="1:9" ht="26.5" customHeight="1">
      <c r="A47" s="2" t="s">
        <v>109</v>
      </c>
      <c r="B47" s="20" t="s">
        <v>110</v>
      </c>
      <c r="C47" s="21"/>
      <c r="D47" s="13"/>
      <c r="E47" s="13"/>
      <c r="F47" s="13"/>
      <c r="G47" s="13"/>
      <c r="H47" s="14"/>
      <c r="I47" s="7"/>
    </row>
    <row r="48" spans="1:9" ht="18" customHeight="1">
      <c r="A48" s="2"/>
      <c r="B48" s="15">
        <v>1</v>
      </c>
      <c r="C48" s="10" t="s">
        <v>163</v>
      </c>
      <c r="D48" s="13" t="s">
        <v>111</v>
      </c>
      <c r="E48" s="13" t="s">
        <v>112</v>
      </c>
      <c r="F48" s="13" t="s">
        <v>113</v>
      </c>
      <c r="G48" s="13" t="s">
        <v>106</v>
      </c>
      <c r="H48" s="14" t="s">
        <v>131</v>
      </c>
      <c r="I48" s="7"/>
    </row>
    <row r="49" spans="1:9" ht="26.5" customHeight="1">
      <c r="A49" s="2"/>
      <c r="B49" s="15">
        <v>2</v>
      </c>
      <c r="C49" s="10" t="s">
        <v>114</v>
      </c>
      <c r="D49" s="13" t="s">
        <v>111</v>
      </c>
      <c r="E49" s="13" t="s">
        <v>115</v>
      </c>
      <c r="F49" s="13" t="s">
        <v>116</v>
      </c>
      <c r="G49" s="13" t="s">
        <v>106</v>
      </c>
      <c r="H49" s="14" t="s">
        <v>131</v>
      </c>
      <c r="I49" s="7"/>
    </row>
    <row r="50" spans="1:9" ht="18" customHeight="1">
      <c r="A50" s="2"/>
      <c r="B50" s="15">
        <v>3</v>
      </c>
      <c r="C50" s="10" t="s">
        <v>117</v>
      </c>
      <c r="D50" s="13" t="s">
        <v>111</v>
      </c>
      <c r="E50" s="13" t="s">
        <v>118</v>
      </c>
      <c r="F50" s="13" t="s">
        <v>98</v>
      </c>
      <c r="G50" s="13" t="s">
        <v>10</v>
      </c>
      <c r="H50" s="14" t="s">
        <v>130</v>
      </c>
      <c r="I50" s="7"/>
    </row>
    <row r="51" spans="1:9" ht="18" customHeight="1">
      <c r="A51" s="2"/>
      <c r="B51" s="15">
        <v>4</v>
      </c>
      <c r="C51" s="10" t="s">
        <v>164</v>
      </c>
      <c r="D51" s="13" t="s">
        <v>111</v>
      </c>
      <c r="E51" s="13" t="s">
        <v>118</v>
      </c>
      <c r="F51" s="13" t="s">
        <v>119</v>
      </c>
      <c r="G51" s="13" t="s">
        <v>10</v>
      </c>
      <c r="H51" s="14" t="s">
        <v>130</v>
      </c>
      <c r="I51" s="7"/>
    </row>
    <row r="52" spans="1:9" ht="23" customHeight="1">
      <c r="A52" s="2" t="s">
        <v>120</v>
      </c>
      <c r="B52" s="20" t="s">
        <v>121</v>
      </c>
      <c r="C52" s="21"/>
      <c r="D52" s="13"/>
      <c r="E52" s="13"/>
      <c r="F52" s="13"/>
      <c r="G52" s="13"/>
      <c r="H52" s="14"/>
      <c r="I52" s="7"/>
    </row>
    <row r="53" spans="1:9" ht="18" customHeight="1">
      <c r="A53" s="7"/>
      <c r="B53" s="15">
        <v>1</v>
      </c>
      <c r="C53" s="10" t="s">
        <v>122</v>
      </c>
      <c r="D53" s="13" t="s">
        <v>123</v>
      </c>
      <c r="E53" s="13" t="s">
        <v>124</v>
      </c>
      <c r="F53" s="13" t="s">
        <v>125</v>
      </c>
      <c r="G53" s="13" t="s">
        <v>17</v>
      </c>
      <c r="H53" s="14" t="s">
        <v>129</v>
      </c>
      <c r="I53" s="7"/>
    </row>
    <row r="54" spans="1:9" ht="18" customHeight="1">
      <c r="A54" s="7"/>
      <c r="B54" s="15">
        <v>2</v>
      </c>
      <c r="C54" s="10" t="s">
        <v>126</v>
      </c>
      <c r="D54" s="13" t="s">
        <v>123</v>
      </c>
      <c r="E54" s="13" t="s">
        <v>124</v>
      </c>
      <c r="F54" s="13" t="s">
        <v>125</v>
      </c>
      <c r="G54" s="13" t="s">
        <v>11</v>
      </c>
      <c r="H54" s="14" t="s">
        <v>129</v>
      </c>
      <c r="I54" s="7"/>
    </row>
    <row r="55" spans="1:9" ht="18" customHeight="1">
      <c r="A55" s="7"/>
      <c r="B55" s="15">
        <v>3</v>
      </c>
      <c r="C55" s="10" t="s">
        <v>127</v>
      </c>
      <c r="D55" s="13" t="s">
        <v>123</v>
      </c>
      <c r="E55" s="13" t="s">
        <v>124</v>
      </c>
      <c r="F55" s="13" t="s">
        <v>125</v>
      </c>
      <c r="G55" s="13" t="s">
        <v>20</v>
      </c>
      <c r="H55" s="14" t="s">
        <v>129</v>
      </c>
      <c r="I55" s="7"/>
    </row>
    <row r="56" spans="1:9" ht="31">
      <c r="A56" s="7"/>
      <c r="B56" s="15">
        <v>4</v>
      </c>
      <c r="C56" s="10" t="s">
        <v>165</v>
      </c>
      <c r="D56" s="13" t="s">
        <v>123</v>
      </c>
      <c r="E56" s="13" t="s">
        <v>124</v>
      </c>
      <c r="F56" s="13" t="s">
        <v>125</v>
      </c>
      <c r="G56" s="13" t="s">
        <v>20</v>
      </c>
      <c r="H56" s="14" t="s">
        <v>130</v>
      </c>
      <c r="I56" s="7"/>
    </row>
    <row r="58" spans="1:9">
      <c r="F58" s="1" t="str">
        <f>PROPER(VLOOKUP(K1,DATA!A1:B15,2,FALSE)&amp;", 2 Januari 2024")</f>
        <v>Kalibenda, 2 Januari 2024</v>
      </c>
    </row>
    <row r="59" spans="1:9">
      <c r="F59" s="1"/>
    </row>
    <row r="60" spans="1:9">
      <c r="C60" s="1" t="s">
        <v>135</v>
      </c>
      <c r="F60" s="1" t="str">
        <f>"Kampung KB "&amp;PROPER(VLOOKUP(K1,DATA!A1:C15,3,FALSE))&amp;" Desa "&amp;PROPER(VLOOKUP('RKM DESA..'!K1,DATA!A1:B15,2,FALSE))</f>
        <v>Kampung KB Mugi Lestari Desa Kalibenda</v>
      </c>
    </row>
    <row r="61" spans="1:9">
      <c r="C61" s="1" t="str">
        <f>"Kepala Desa "&amp;PROPER(VLOOKUP(K1,DATA!A1:B15,2,FALSE))</f>
        <v>Kepala Desa Kalibenda</v>
      </c>
      <c r="F61" s="1" t="s">
        <v>128</v>
      </c>
    </row>
    <row r="62" spans="1:9">
      <c r="F62" s="1"/>
    </row>
    <row r="63" spans="1:9">
      <c r="F63" s="1"/>
    </row>
    <row r="64" spans="1:9">
      <c r="F64" s="1"/>
    </row>
    <row r="65" spans="3:7">
      <c r="C65" s="4" t="str">
        <f>VLOOKUP(K1,DATA!A1:D15,4,FALSE)</f>
        <v>SARWONO</v>
      </c>
      <c r="F65" s="4" t="str">
        <f>VLOOKUP(K1,DATA!A1:E15,5,FALSE)</f>
        <v>SUPRIYADI</v>
      </c>
      <c r="G65" s="17"/>
    </row>
  </sheetData>
  <mergeCells count="14">
    <mergeCell ref="B47:C47"/>
    <mergeCell ref="B52:C52"/>
    <mergeCell ref="B23:C23"/>
    <mergeCell ref="B27:C27"/>
    <mergeCell ref="B35:C35"/>
    <mergeCell ref="B39:C39"/>
    <mergeCell ref="B43:C43"/>
    <mergeCell ref="A1:I1"/>
    <mergeCell ref="A2:I2"/>
    <mergeCell ref="B5:C5"/>
    <mergeCell ref="B6:C6"/>
    <mergeCell ref="B10:C10"/>
    <mergeCell ref="A3:I3"/>
    <mergeCell ref="B7:C7"/>
  </mergeCells>
  <printOptions horizontalCentered="1"/>
  <pageMargins left="0.43307086614173229" right="0.31496062992125984" top="0.35433070866141736" bottom="0.27559055118110237" header="0.27559055118110237" footer="0.19685039370078741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C402-3115-4838-94B8-465367188C1D}">
  <dimension ref="A1:E15"/>
  <sheetViews>
    <sheetView workbookViewId="0">
      <selection sqref="A1:A15"/>
    </sheetView>
  </sheetViews>
  <sheetFormatPr defaultRowHeight="15.5"/>
  <cols>
    <col min="1" max="1" width="8.7265625" style="16"/>
    <col min="2" max="2" width="18.54296875" style="16" bestFit="1" customWidth="1"/>
    <col min="3" max="3" width="18.54296875" style="16" customWidth="1"/>
    <col min="4" max="4" width="20.1796875" style="16" bestFit="1" customWidth="1"/>
    <col min="5" max="16384" width="8.7265625" style="16"/>
  </cols>
  <sheetData>
    <row r="1" spans="1:5">
      <c r="A1" s="16">
        <v>1</v>
      </c>
      <c r="B1" s="16" t="s">
        <v>166</v>
      </c>
      <c r="C1" s="16" t="s">
        <v>167</v>
      </c>
      <c r="D1" s="16" t="s">
        <v>168</v>
      </c>
      <c r="E1" s="16" t="s">
        <v>169</v>
      </c>
    </row>
    <row r="2" spans="1:5">
      <c r="A2" s="16">
        <v>2</v>
      </c>
      <c r="B2" s="16" t="s">
        <v>170</v>
      </c>
      <c r="C2" s="16" t="s">
        <v>171</v>
      </c>
      <c r="D2" s="16" t="s">
        <v>172</v>
      </c>
      <c r="E2" s="16" t="s">
        <v>173</v>
      </c>
    </row>
    <row r="3" spans="1:5">
      <c r="A3" s="16">
        <v>3</v>
      </c>
      <c r="B3" s="16" t="s">
        <v>174</v>
      </c>
      <c r="C3" s="16" t="s">
        <v>175</v>
      </c>
      <c r="D3" s="16" t="s">
        <v>176</v>
      </c>
      <c r="E3" s="16" t="s">
        <v>177</v>
      </c>
    </row>
    <row r="4" spans="1:5">
      <c r="A4" s="16">
        <v>4</v>
      </c>
      <c r="B4" s="16" t="s">
        <v>178</v>
      </c>
      <c r="C4" s="16" t="s">
        <v>179</v>
      </c>
      <c r="D4" s="16" t="s">
        <v>180</v>
      </c>
      <c r="E4" s="16" t="s">
        <v>181</v>
      </c>
    </row>
    <row r="5" spans="1:5">
      <c r="A5" s="16">
        <v>5</v>
      </c>
      <c r="B5" s="16" t="s">
        <v>182</v>
      </c>
      <c r="C5" s="16" t="s">
        <v>183</v>
      </c>
      <c r="D5" s="16" t="s">
        <v>184</v>
      </c>
      <c r="E5" s="16" t="s">
        <v>185</v>
      </c>
    </row>
    <row r="6" spans="1:5">
      <c r="A6" s="16">
        <v>6</v>
      </c>
      <c r="B6" s="16" t="s">
        <v>186</v>
      </c>
      <c r="C6" s="16" t="s">
        <v>187</v>
      </c>
      <c r="D6" s="16" t="s">
        <v>188</v>
      </c>
      <c r="E6" s="16" t="s">
        <v>189</v>
      </c>
    </row>
    <row r="7" spans="1:5">
      <c r="A7" s="16">
        <v>7</v>
      </c>
      <c r="B7" s="16" t="s">
        <v>190</v>
      </c>
      <c r="C7" s="16" t="s">
        <v>191</v>
      </c>
      <c r="D7" s="16" t="s">
        <v>192</v>
      </c>
      <c r="E7" s="16" t="s">
        <v>193</v>
      </c>
    </row>
    <row r="8" spans="1:5">
      <c r="A8" s="16">
        <v>8</v>
      </c>
      <c r="B8" s="16" t="s">
        <v>194</v>
      </c>
      <c r="C8" s="16" t="s">
        <v>195</v>
      </c>
      <c r="D8" s="16" t="s">
        <v>196</v>
      </c>
      <c r="E8" s="16" t="s">
        <v>197</v>
      </c>
    </row>
    <row r="9" spans="1:5">
      <c r="A9" s="16">
        <v>9</v>
      </c>
      <c r="B9" s="16" t="s">
        <v>198</v>
      </c>
      <c r="C9" s="16" t="s">
        <v>199</v>
      </c>
      <c r="D9" s="16" t="s">
        <v>200</v>
      </c>
      <c r="E9" s="16" t="s">
        <v>201</v>
      </c>
    </row>
    <row r="10" spans="1:5">
      <c r="A10" s="16">
        <v>10</v>
      </c>
      <c r="B10" s="16" t="s">
        <v>202</v>
      </c>
      <c r="C10" s="16" t="s">
        <v>203</v>
      </c>
      <c r="D10" s="16" t="s">
        <v>204</v>
      </c>
      <c r="E10" s="16" t="s">
        <v>205</v>
      </c>
    </row>
    <row r="11" spans="1:5">
      <c r="A11" s="16">
        <v>11</v>
      </c>
      <c r="B11" s="16" t="s">
        <v>206</v>
      </c>
      <c r="C11" s="16" t="s">
        <v>207</v>
      </c>
      <c r="D11" s="16" t="s">
        <v>208</v>
      </c>
      <c r="E11" s="16" t="s">
        <v>209</v>
      </c>
    </row>
    <row r="12" spans="1:5">
      <c r="A12" s="16">
        <v>12</v>
      </c>
      <c r="B12" s="16" t="s">
        <v>210</v>
      </c>
      <c r="C12" s="16" t="s">
        <v>211</v>
      </c>
      <c r="D12" s="16" t="s">
        <v>212</v>
      </c>
      <c r="E12" s="16" t="s">
        <v>213</v>
      </c>
    </row>
    <row r="13" spans="1:5">
      <c r="A13" s="16">
        <v>13</v>
      </c>
      <c r="B13" s="16" t="s">
        <v>214</v>
      </c>
      <c r="C13" s="16" t="s">
        <v>215</v>
      </c>
      <c r="D13" s="16" t="s">
        <v>216</v>
      </c>
      <c r="E13" s="16" t="s">
        <v>217</v>
      </c>
    </row>
    <row r="14" spans="1:5">
      <c r="A14" s="16">
        <v>14</v>
      </c>
      <c r="B14" s="16" t="s">
        <v>218</v>
      </c>
      <c r="C14" s="16" t="s">
        <v>219</v>
      </c>
      <c r="D14" s="16" t="s">
        <v>220</v>
      </c>
      <c r="E14" s="16" t="s">
        <v>221</v>
      </c>
    </row>
    <row r="15" spans="1:5">
      <c r="A15" s="16">
        <v>15</v>
      </c>
      <c r="B15" s="16" t="s">
        <v>222</v>
      </c>
      <c r="C15" s="16" t="s">
        <v>223</v>
      </c>
      <c r="D15" s="16" t="s">
        <v>224</v>
      </c>
      <c r="E15" s="1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RKM DESA..</vt:lpstr>
      <vt:lpstr>DATA</vt:lpstr>
      <vt:lpstr>'RKM DESA..'!Print_Area</vt:lpstr>
      <vt:lpstr>'RKM DESA..'!Print_Titles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oktafiaha hafuaniyah</cp:lastModifiedBy>
  <cp:lastPrinted>2024-07-18T06:38:41Z</cp:lastPrinted>
  <dcterms:created xsi:type="dcterms:W3CDTF">2020-10-02T00:15:00Z</dcterms:created>
  <dcterms:modified xsi:type="dcterms:W3CDTF">2024-07-18T06:57:12Z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