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B_APBDes_23\"/>
    </mc:Choice>
  </mc:AlternateContent>
  <bookViews>
    <workbookView xWindow="0" yWindow="0" windowWidth="28800" windowHeight="12435"/>
  </bookViews>
  <sheets>
    <sheet name="Non KpKB" sheetId="1" r:id="rId1"/>
    <sheet name="KpKB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4" l="1"/>
  <c r="O18" i="4"/>
  <c r="G18" i="4" s="1"/>
  <c r="G19" i="4" s="1"/>
  <c r="O17" i="4"/>
  <c r="O16" i="4"/>
  <c r="O15" i="4"/>
  <c r="G15" i="4"/>
  <c r="O14" i="4"/>
  <c r="O13" i="4"/>
  <c r="G13" i="4"/>
  <c r="O12" i="4"/>
  <c r="G12" i="4"/>
  <c r="O11" i="4"/>
  <c r="O10" i="4"/>
  <c r="O9" i="4"/>
  <c r="G9" i="4"/>
  <c r="O8" i="4"/>
  <c r="O7" i="4"/>
  <c r="O6" i="4"/>
  <c r="G6" i="4"/>
  <c r="O11" i="1"/>
  <c r="O10" i="1"/>
  <c r="O14" i="1"/>
  <c r="O9" i="1"/>
  <c r="G9" i="1" s="1"/>
  <c r="O13" i="1" l="1"/>
  <c r="G13" i="1" s="1"/>
  <c r="O12" i="1"/>
  <c r="G12" i="1" s="1"/>
  <c r="O15" i="1"/>
  <c r="G15" i="1" s="1"/>
  <c r="O7" i="1" l="1"/>
  <c r="O8" i="1"/>
  <c r="O6" i="1"/>
  <c r="G6" i="1" s="1"/>
  <c r="G16" i="1" s="1"/>
</calcChain>
</file>

<file path=xl/sharedStrings.xml><?xml version="1.0" encoding="utf-8"?>
<sst xmlns="http://schemas.openxmlformats.org/spreadsheetml/2006/main" count="190" uniqueCount="74">
  <si>
    <t>Program Kependudukan dan Keluarga Berencana</t>
  </si>
  <si>
    <t>Snack</t>
  </si>
  <si>
    <t>No.</t>
  </si>
  <si>
    <t>Program</t>
  </si>
  <si>
    <t>Nama Kegiatan</t>
  </si>
  <si>
    <t>Tujuan</t>
  </si>
  <si>
    <t>Sasaran</t>
  </si>
  <si>
    <t>Bentuk Kegiatan</t>
  </si>
  <si>
    <t>Total</t>
  </si>
  <si>
    <t>Uraian Anggaran</t>
  </si>
  <si>
    <t>Volume</t>
  </si>
  <si>
    <t>Jumlah Peserta</t>
  </si>
  <si>
    <t>Harga Satuan</t>
  </si>
  <si>
    <t>Jumlah</t>
  </si>
  <si>
    <t>Rapat Koordinas Tim Kependudukan &amp; Keluarga Berencana (KKB) Desa</t>
  </si>
  <si>
    <t>1. Terbentuknya Tim KB Desa</t>
  </si>
  <si>
    <t>X</t>
  </si>
  <si>
    <t>dus</t>
  </si>
  <si>
    <t>2. Terbentuknya Rencana Kerja Tim KB Desa</t>
  </si>
  <si>
    <t>Bidan Desa, TP PKK</t>
  </si>
  <si>
    <t>Transpot</t>
  </si>
  <si>
    <t>org</t>
  </si>
  <si>
    <t>3. Terlaksananya Program KBPK</t>
  </si>
  <si>
    <t>PPKBD dan Sub PPKBD</t>
  </si>
  <si>
    <t>Narasumber</t>
  </si>
  <si>
    <t xml:space="preserve">Transpot </t>
  </si>
  <si>
    <t>bln</t>
  </si>
  <si>
    <t>2. Pemberian Motifasi Mengikuti KB Metode Kontrasepsi Jangka Panjang (MKJP)</t>
  </si>
  <si>
    <t>TOTAL ANGGARAN YANG DISUSULKAN</t>
  </si>
  <si>
    <t>x</t>
  </si>
  <si>
    <t xml:space="preserve">Mengetahui </t>
  </si>
  <si>
    <t xml:space="preserve">Pendataan KK, PUS, KKBPK </t>
  </si>
  <si>
    <t>Pendataan KK tiap RT</t>
  </si>
  <si>
    <t>Transpot Kader pendata</t>
  </si>
  <si>
    <t>1. Pengembangan wawasan keluarga terhadap pola pengasuhan, perawatan BKB, BKR dan BKL</t>
  </si>
  <si>
    <t>RENCANA ANGGARAN PROGRAM KEPENDUDUKAN KELUARGA BERENCANA DAN PEMBANGUNAN KELUARGA TAHUN 2023</t>
  </si>
  <si>
    <t xml:space="preserve">Penduduk Desa </t>
  </si>
  <si>
    <t>Pendampingan dan Pelaporan Tim Pendamping Keluarga (TPK) Beresiko Stunting</t>
  </si>
  <si>
    <t>Pertemuan Rutin BKB, BKR, BKL</t>
  </si>
  <si>
    <t>1. Pemberian Informasi dan Konsultasi kepada Catin, Bumil, Bulin dan Baduta</t>
  </si>
  <si>
    <t>Kunjungan Rumah Kepada Catin, Ibu Hamil dan Ibu Pasca Melahirkan</t>
  </si>
  <si>
    <t xml:space="preserve">TPK (Nakes, PKK dan PPKBD/Sub, Kader ) </t>
  </si>
  <si>
    <t>ATK</t>
  </si>
  <si>
    <t>keg</t>
  </si>
  <si>
    <t>Tim</t>
  </si>
  <si>
    <t>Updating Data Penduduk 2023</t>
  </si>
  <si>
    <t xml:space="preserve">Kader </t>
  </si>
  <si>
    <t>Kebutuhan Sarana Penyuluhan PPKBD dan Sub PPKBD</t>
  </si>
  <si>
    <t>Pembinaan Rutin Oleh PPKBD dan Sub PPKBD Kepada Poktan Tribina BKB, BKR, BKL dan UPPKS</t>
  </si>
  <si>
    <t>2. Pertemuan 2 : Pembahasan Program KKBPK Desa &amp; Ealuasi Pelaksanaan Program KKBPK dan RTL untuk tahun berikutnya</t>
  </si>
  <si>
    <t>1. Pertemuan 1 : Pembentukan Tim KB Desa Penyusunan Renja Program KKBPK</t>
  </si>
  <si>
    <t>-</t>
  </si>
  <si>
    <t>Pengembangan Kampung Berkualitas (KB)</t>
  </si>
  <si>
    <t>Mengembangkan KIE, Kreativitas Pokja Kampung KB semakin baik dan berkualitas</t>
  </si>
  <si>
    <t>Pokja Kampung KB</t>
  </si>
  <si>
    <t>Sarana Prasana Pokja Kampung KB, Kegiatan di 8 seksi Pokja Kampung KB</t>
  </si>
  <si>
    <t>Pokja</t>
  </si>
  <si>
    <t>Gapura Kampung KB</t>
  </si>
  <si>
    <t>Gapura/Tugu Kampung KB</t>
  </si>
  <si>
    <t>buah</t>
  </si>
  <si>
    <t>Program Kependudukan dan Keluarga Berencana,                               Program Percepatan Penurunan Stunting</t>
  </si>
  <si>
    <t>Pemerintah Desa</t>
  </si>
  <si>
    <t>Masyarakat</t>
  </si>
  <si>
    <t>PPKBD Desa …...</t>
  </si>
  <si>
    <t>….......................</t>
  </si>
  <si>
    <t>BHUDI PRANYOTO, SE. MM</t>
  </si>
  <si>
    <t>NIP. 19750101 1998031007</t>
  </si>
  <si>
    <t>Koordinator DPPKBPPPA Kec. Gemolong</t>
  </si>
  <si>
    <t>BHUDI PRANYOTO, SE.MM</t>
  </si>
  <si>
    <t>NIP. 197501011998031007</t>
  </si>
  <si>
    <t>Bidan Desa, TP PKK, PKB Wil Binaan</t>
  </si>
  <si>
    <t>PKB, Prangkat Desa</t>
  </si>
  <si>
    <t>Penyuluhan dan Pelayanan Program KKBPK</t>
  </si>
  <si>
    <t>Penyuluhan dan Pelayanan prohgram KKBPK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</si>
</sst>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p&quot;* #,##0_-;\-&quot;Rp&quot;* #,##0_-;_-&quot;Rp&quot;* &quot;-&quot;_-;_-@_-"/>
    <numFmt numFmtId="165" formatCode="_-[$Rp-421]* #,##0_-;\-[$Rp-421]* #,##0_-;_-[$Rp-421]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0" fontId="2" fillId="0" borderId="15" xfId="0" applyFont="1" applyBorder="1" applyAlignment="1">
      <alignment wrapText="1"/>
    </xf>
    <xf numFmtId="165" fontId="2" fillId="0" borderId="15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activeCell="G20" sqref="G20"/>
    </sheetView>
  </sheetViews>
  <sheetFormatPr defaultRowHeight="12.75" x14ac:dyDescent="0.2"/>
  <cols>
    <col min="1" max="1" width="4.42578125" style="3" customWidth="1"/>
    <col min="2" max="3" width="12.7109375" style="1" customWidth="1"/>
    <col min="4" max="4" width="24.28515625" style="2" customWidth="1"/>
    <col min="5" max="5" width="12.7109375" style="1" customWidth="1"/>
    <col min="6" max="6" width="25.7109375" style="1" customWidth="1"/>
    <col min="7" max="7" width="12.5703125" style="1" customWidth="1"/>
    <col min="8" max="8" width="20.7109375" style="1" customWidth="1"/>
    <col min="9" max="11" width="4.140625" style="1" customWidth="1"/>
    <col min="12" max="12" width="7.7109375" style="1" customWidth="1"/>
    <col min="13" max="13" width="7.7109375" style="4" customWidth="1"/>
    <col min="14" max="14" width="12.5703125" style="4" customWidth="1"/>
    <col min="15" max="15" width="12.5703125" style="1" customWidth="1"/>
    <col min="16" max="16384" width="9.140625" style="1"/>
  </cols>
  <sheetData>
    <row r="1" spans="1:15" x14ac:dyDescent="0.2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13.5" thickBot="1" x14ac:dyDescent="0.25"/>
    <row r="3" spans="1:15" x14ac:dyDescent="0.2">
      <c r="A3" s="37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/>
      <c r="K3" s="35"/>
      <c r="L3" s="35" t="s">
        <v>11</v>
      </c>
      <c r="M3" s="35"/>
      <c r="N3" s="22" t="s">
        <v>12</v>
      </c>
      <c r="O3" s="24" t="s">
        <v>13</v>
      </c>
    </row>
    <row r="4" spans="1:15" ht="13.5" thickBot="1" x14ac:dyDescent="0.25">
      <c r="A4" s="38"/>
      <c r="B4" s="36"/>
      <c r="C4" s="36"/>
      <c r="D4" s="36"/>
      <c r="E4" s="36"/>
      <c r="F4" s="36"/>
      <c r="G4" s="36"/>
      <c r="H4" s="36"/>
      <c r="I4" s="5"/>
      <c r="J4" s="5"/>
      <c r="K4" s="5"/>
      <c r="L4" s="5"/>
      <c r="M4" s="6"/>
      <c r="N4" s="23"/>
      <c r="O4" s="25"/>
    </row>
    <row r="5" spans="1:15" ht="3" customHeight="1" x14ac:dyDescent="0.2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1:15" ht="39.75" customHeight="1" x14ac:dyDescent="0.2">
      <c r="A6" s="39">
        <v>1</v>
      </c>
      <c r="B6" s="31" t="s">
        <v>0</v>
      </c>
      <c r="C6" s="47" t="s">
        <v>14</v>
      </c>
      <c r="D6" s="7" t="s">
        <v>15</v>
      </c>
      <c r="E6" s="7" t="s">
        <v>71</v>
      </c>
      <c r="F6" s="7" t="s">
        <v>50</v>
      </c>
      <c r="G6" s="27">
        <f>SUM(O6:O8)</f>
        <v>2200000</v>
      </c>
      <c r="H6" s="8" t="s">
        <v>1</v>
      </c>
      <c r="I6" s="9">
        <v>2</v>
      </c>
      <c r="J6" s="9" t="s">
        <v>43</v>
      </c>
      <c r="K6" s="9" t="s">
        <v>16</v>
      </c>
      <c r="L6" s="9">
        <v>15</v>
      </c>
      <c r="M6" s="10" t="s">
        <v>17</v>
      </c>
      <c r="N6" s="10">
        <v>10000</v>
      </c>
      <c r="O6" s="11">
        <f>I6*L6*N6</f>
        <v>300000</v>
      </c>
    </row>
    <row r="7" spans="1:15" ht="53.25" customHeight="1" x14ac:dyDescent="0.2">
      <c r="A7" s="40"/>
      <c r="B7" s="32"/>
      <c r="C7" s="47"/>
      <c r="D7" s="7" t="s">
        <v>18</v>
      </c>
      <c r="E7" s="7" t="s">
        <v>70</v>
      </c>
      <c r="F7" s="7" t="s">
        <v>49</v>
      </c>
      <c r="G7" s="27"/>
      <c r="H7" s="8" t="s">
        <v>20</v>
      </c>
      <c r="I7" s="9">
        <v>2</v>
      </c>
      <c r="J7" s="9" t="s">
        <v>43</v>
      </c>
      <c r="K7" s="9" t="s">
        <v>16</v>
      </c>
      <c r="L7" s="9">
        <v>15</v>
      </c>
      <c r="M7" s="10" t="s">
        <v>21</v>
      </c>
      <c r="N7" s="10">
        <v>30000</v>
      </c>
      <c r="O7" s="11">
        <f t="shared" ref="O7:O8" si="0">I7*L7*N7</f>
        <v>900000</v>
      </c>
    </row>
    <row r="8" spans="1:15" ht="33.75" customHeight="1" x14ac:dyDescent="0.2">
      <c r="A8" s="40"/>
      <c r="B8" s="32"/>
      <c r="C8" s="47"/>
      <c r="D8" s="7" t="s">
        <v>22</v>
      </c>
      <c r="E8" s="7" t="s">
        <v>23</v>
      </c>
      <c r="F8" s="7" t="s">
        <v>73</v>
      </c>
      <c r="G8" s="27"/>
      <c r="H8" s="8" t="s">
        <v>24</v>
      </c>
      <c r="I8" s="9">
        <v>2</v>
      </c>
      <c r="J8" s="9" t="s">
        <v>43</v>
      </c>
      <c r="K8" s="9" t="s">
        <v>16</v>
      </c>
      <c r="L8" s="9">
        <v>2</v>
      </c>
      <c r="M8" s="10" t="s">
        <v>21</v>
      </c>
      <c r="N8" s="10">
        <v>250000</v>
      </c>
      <c r="O8" s="11">
        <f t="shared" si="0"/>
        <v>1000000</v>
      </c>
    </row>
    <row r="9" spans="1:15" ht="20.100000000000001" customHeight="1" x14ac:dyDescent="0.2">
      <c r="A9" s="40"/>
      <c r="B9" s="32"/>
      <c r="C9" s="48" t="s">
        <v>48</v>
      </c>
      <c r="D9" s="48" t="s">
        <v>34</v>
      </c>
      <c r="E9" s="48" t="s">
        <v>46</v>
      </c>
      <c r="F9" s="48" t="s">
        <v>38</v>
      </c>
      <c r="G9" s="27">
        <f>SUM(O9:O11)</f>
        <v>8000000</v>
      </c>
      <c r="H9" s="8" t="s">
        <v>1</v>
      </c>
      <c r="I9" s="9">
        <v>10</v>
      </c>
      <c r="J9" s="9" t="s">
        <v>43</v>
      </c>
      <c r="K9" s="9" t="s">
        <v>16</v>
      </c>
      <c r="L9" s="9">
        <v>30</v>
      </c>
      <c r="M9" s="10" t="s">
        <v>17</v>
      </c>
      <c r="N9" s="10">
        <v>5000</v>
      </c>
      <c r="O9" s="11">
        <f t="shared" ref="O9:O15" si="1">I9*L9*N9</f>
        <v>1500000</v>
      </c>
    </row>
    <row r="10" spans="1:15" ht="20.100000000000001" customHeight="1" x14ac:dyDescent="0.2">
      <c r="A10" s="40"/>
      <c r="B10" s="32"/>
      <c r="C10" s="49"/>
      <c r="D10" s="49"/>
      <c r="E10" s="49"/>
      <c r="F10" s="49"/>
      <c r="G10" s="27"/>
      <c r="H10" s="8" t="s">
        <v>20</v>
      </c>
      <c r="I10" s="9">
        <v>10</v>
      </c>
      <c r="J10" s="9" t="s">
        <v>43</v>
      </c>
      <c r="K10" s="9" t="s">
        <v>16</v>
      </c>
      <c r="L10" s="9">
        <v>30</v>
      </c>
      <c r="M10" s="10" t="s">
        <v>21</v>
      </c>
      <c r="N10" s="10">
        <v>15000</v>
      </c>
      <c r="O10" s="11">
        <f t="shared" si="1"/>
        <v>4500000</v>
      </c>
    </row>
    <row r="11" spans="1:15" ht="20.100000000000001" customHeight="1" x14ac:dyDescent="0.2">
      <c r="A11" s="40"/>
      <c r="B11" s="32"/>
      <c r="C11" s="49"/>
      <c r="D11" s="50"/>
      <c r="E11" s="50"/>
      <c r="F11" s="50"/>
      <c r="G11" s="27"/>
      <c r="H11" s="8" t="s">
        <v>24</v>
      </c>
      <c r="I11" s="9">
        <v>4</v>
      </c>
      <c r="J11" s="9" t="s">
        <v>43</v>
      </c>
      <c r="K11" s="9" t="s">
        <v>16</v>
      </c>
      <c r="L11" s="9">
        <v>2</v>
      </c>
      <c r="M11" s="10" t="s">
        <v>21</v>
      </c>
      <c r="N11" s="10">
        <v>250000</v>
      </c>
      <c r="O11" s="11">
        <f t="shared" si="1"/>
        <v>2000000</v>
      </c>
    </row>
    <row r="12" spans="1:15" ht="43.5" customHeight="1" x14ac:dyDescent="0.2">
      <c r="A12" s="40"/>
      <c r="B12" s="32"/>
      <c r="C12" s="50"/>
      <c r="D12" s="7" t="s">
        <v>27</v>
      </c>
      <c r="E12" s="7" t="s">
        <v>23</v>
      </c>
      <c r="F12" s="7" t="s">
        <v>47</v>
      </c>
      <c r="G12" s="11">
        <f>O12</f>
        <v>36000000</v>
      </c>
      <c r="H12" s="8" t="s">
        <v>20</v>
      </c>
      <c r="I12" s="9">
        <v>12</v>
      </c>
      <c r="J12" s="9" t="s">
        <v>26</v>
      </c>
      <c r="K12" s="9" t="s">
        <v>29</v>
      </c>
      <c r="L12" s="9">
        <v>5</v>
      </c>
      <c r="M12" s="10" t="s">
        <v>21</v>
      </c>
      <c r="N12" s="10">
        <v>600000</v>
      </c>
      <c r="O12" s="11">
        <f t="shared" si="1"/>
        <v>36000000</v>
      </c>
    </row>
    <row r="13" spans="1:15" ht="36.75" customHeight="1" x14ac:dyDescent="0.2">
      <c r="A13" s="40"/>
      <c r="B13" s="32"/>
      <c r="C13" s="51" t="s">
        <v>37</v>
      </c>
      <c r="D13" s="48" t="s">
        <v>39</v>
      </c>
      <c r="E13" s="48" t="s">
        <v>41</v>
      </c>
      <c r="F13" s="48" t="s">
        <v>40</v>
      </c>
      <c r="G13" s="27">
        <f>O13+O14</f>
        <v>6800000</v>
      </c>
      <c r="H13" s="8" t="s">
        <v>25</v>
      </c>
      <c r="I13" s="9">
        <v>10</v>
      </c>
      <c r="J13" s="9" t="s">
        <v>43</v>
      </c>
      <c r="K13" s="9" t="s">
        <v>29</v>
      </c>
      <c r="L13" s="9">
        <v>12</v>
      </c>
      <c r="M13" s="10" t="s">
        <v>21</v>
      </c>
      <c r="N13" s="10">
        <v>50000</v>
      </c>
      <c r="O13" s="11">
        <f t="shared" si="1"/>
        <v>6000000</v>
      </c>
    </row>
    <row r="14" spans="1:15" ht="36.75" customHeight="1" x14ac:dyDescent="0.2">
      <c r="A14" s="40"/>
      <c r="B14" s="32"/>
      <c r="C14" s="51"/>
      <c r="D14" s="50"/>
      <c r="E14" s="50"/>
      <c r="F14" s="50"/>
      <c r="G14" s="27"/>
      <c r="H14" s="8" t="s">
        <v>42</v>
      </c>
      <c r="I14" s="9">
        <v>1</v>
      </c>
      <c r="J14" s="9" t="s">
        <v>43</v>
      </c>
      <c r="K14" s="9" t="s">
        <v>29</v>
      </c>
      <c r="L14" s="9">
        <v>4</v>
      </c>
      <c r="M14" s="10" t="s">
        <v>44</v>
      </c>
      <c r="N14" s="10">
        <v>200000</v>
      </c>
      <c r="O14" s="11">
        <f t="shared" si="1"/>
        <v>800000</v>
      </c>
    </row>
    <row r="15" spans="1:15" ht="36.75" customHeight="1" x14ac:dyDescent="0.2">
      <c r="A15" s="41"/>
      <c r="B15" s="33"/>
      <c r="C15" s="7" t="s">
        <v>45</v>
      </c>
      <c r="D15" s="7" t="s">
        <v>31</v>
      </c>
      <c r="E15" s="7" t="s">
        <v>36</v>
      </c>
      <c r="F15" s="7" t="s">
        <v>32</v>
      </c>
      <c r="G15" s="11">
        <f>O15</f>
        <v>3000000</v>
      </c>
      <c r="H15" s="8" t="s">
        <v>33</v>
      </c>
      <c r="I15" s="9">
        <v>1</v>
      </c>
      <c r="J15" s="9"/>
      <c r="K15" s="9" t="s">
        <v>29</v>
      </c>
      <c r="L15" s="9">
        <v>20</v>
      </c>
      <c r="M15" s="10" t="s">
        <v>21</v>
      </c>
      <c r="N15" s="10">
        <v>150000</v>
      </c>
      <c r="O15" s="11">
        <f t="shared" si="1"/>
        <v>3000000</v>
      </c>
    </row>
    <row r="16" spans="1:15" ht="30" customHeight="1" x14ac:dyDescent="0.2">
      <c r="A16" s="13"/>
      <c r="B16" s="17" t="s">
        <v>28</v>
      </c>
      <c r="C16" s="15"/>
      <c r="D16" s="15"/>
      <c r="E16" s="15"/>
      <c r="F16" s="16"/>
      <c r="G16" s="14">
        <f>SUM(G6:G15)</f>
        <v>56000000</v>
      </c>
      <c r="H16" s="19"/>
      <c r="I16" s="20"/>
      <c r="J16" s="20"/>
      <c r="K16" s="20"/>
      <c r="L16" s="20"/>
      <c r="M16" s="20"/>
      <c r="N16" s="20"/>
      <c r="O16" s="21"/>
    </row>
    <row r="17" spans="4:14" ht="22.5" customHeight="1" x14ac:dyDescent="0.2"/>
    <row r="18" spans="4:14" x14ac:dyDescent="0.2">
      <c r="D18" s="1" t="s">
        <v>30</v>
      </c>
    </row>
    <row r="19" spans="4:14" x14ac:dyDescent="0.2">
      <c r="D19" s="1" t="s">
        <v>67</v>
      </c>
      <c r="I19" s="1" t="s">
        <v>63</v>
      </c>
    </row>
    <row r="20" spans="4:14" x14ac:dyDescent="0.2">
      <c r="L20" s="4"/>
      <c r="N20" s="1"/>
    </row>
    <row r="21" spans="4:14" x14ac:dyDescent="0.2">
      <c r="L21" s="4"/>
      <c r="N21" s="1"/>
    </row>
    <row r="22" spans="4:14" x14ac:dyDescent="0.2">
      <c r="L22" s="4"/>
      <c r="N22" s="1"/>
    </row>
    <row r="23" spans="4:14" x14ac:dyDescent="0.2">
      <c r="D23" s="1" t="s">
        <v>68</v>
      </c>
      <c r="I23" s="1" t="s">
        <v>64</v>
      </c>
      <c r="L23" s="4"/>
      <c r="N23" s="1"/>
    </row>
    <row r="24" spans="4:14" x14ac:dyDescent="0.2">
      <c r="D24" s="2" t="s">
        <v>69</v>
      </c>
      <c r="F24" s="1" t="s">
        <v>51</v>
      </c>
      <c r="L24" s="4"/>
      <c r="N24" s="1"/>
    </row>
    <row r="25" spans="4:14" x14ac:dyDescent="0.2">
      <c r="L25" s="4"/>
      <c r="N25" s="1"/>
    </row>
    <row r="26" spans="4:14" x14ac:dyDescent="0.2">
      <c r="L26" s="4"/>
      <c r="N26" s="1"/>
    </row>
    <row r="27" spans="4:14" x14ac:dyDescent="0.2">
      <c r="L27" s="4"/>
      <c r="N27" s="1"/>
    </row>
    <row r="28" spans="4:14" x14ac:dyDescent="0.2">
      <c r="L28" s="4"/>
      <c r="N28" s="1"/>
    </row>
    <row r="29" spans="4:14" x14ac:dyDescent="0.2">
      <c r="L29" s="4"/>
      <c r="N29" s="1"/>
    </row>
    <row r="30" spans="4:14" x14ac:dyDescent="0.2">
      <c r="L30" s="4"/>
      <c r="N30" s="1"/>
    </row>
  </sheetData>
  <mergeCells count="29">
    <mergeCell ref="F13:F14"/>
    <mergeCell ref="C9:C12"/>
    <mergeCell ref="A1:N1"/>
    <mergeCell ref="H3:H4"/>
    <mergeCell ref="I3:K3"/>
    <mergeCell ref="L3:M3"/>
    <mergeCell ref="A3:A4"/>
    <mergeCell ref="G3:G4"/>
    <mergeCell ref="B3:B4"/>
    <mergeCell ref="C3:C4"/>
    <mergeCell ref="D3:D4"/>
    <mergeCell ref="E3:E4"/>
    <mergeCell ref="F3:F4"/>
    <mergeCell ref="H16:O16"/>
    <mergeCell ref="N3:N4"/>
    <mergeCell ref="O3:O4"/>
    <mergeCell ref="C6:C8"/>
    <mergeCell ref="C13:C14"/>
    <mergeCell ref="G6:G8"/>
    <mergeCell ref="G13:G14"/>
    <mergeCell ref="A5:O5"/>
    <mergeCell ref="G9:G11"/>
    <mergeCell ref="D9:D11"/>
    <mergeCell ref="E9:E11"/>
    <mergeCell ref="B6:B15"/>
    <mergeCell ref="A6:A15"/>
    <mergeCell ref="F9:F11"/>
    <mergeCell ref="E13:E14"/>
    <mergeCell ref="D13:D14"/>
  </mergeCells>
  <pageMargins left="0.118110236220472" right="0.118110236220472" top="0.55118110236220497" bottom="0.55118110236220497" header="0.31496062992126" footer="0.31496062992126"/>
  <pageSetup paperSize="5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N22" sqref="N22"/>
    </sheetView>
  </sheetViews>
  <sheetFormatPr defaultRowHeight="12.75" x14ac:dyDescent="0.2"/>
  <cols>
    <col min="1" max="1" width="4.42578125" style="3" customWidth="1"/>
    <col min="2" max="3" width="12.7109375" style="1" customWidth="1"/>
    <col min="4" max="4" width="24.28515625" style="2" customWidth="1"/>
    <col min="5" max="5" width="12.7109375" style="1" customWidth="1"/>
    <col min="6" max="6" width="25.7109375" style="1" customWidth="1"/>
    <col min="7" max="7" width="12.5703125" style="1" customWidth="1"/>
    <col min="8" max="8" width="20.7109375" style="1" customWidth="1"/>
    <col min="9" max="11" width="4.140625" style="1" customWidth="1"/>
    <col min="12" max="12" width="7.7109375" style="1" customWidth="1"/>
    <col min="13" max="13" width="7.7109375" style="4" customWidth="1"/>
    <col min="14" max="14" width="12.5703125" style="4" customWidth="1"/>
    <col min="15" max="15" width="12.5703125" style="1" customWidth="1"/>
    <col min="16" max="16384" width="9.140625" style="1"/>
  </cols>
  <sheetData>
    <row r="1" spans="1:15" x14ac:dyDescent="0.2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13.5" thickBot="1" x14ac:dyDescent="0.25"/>
    <row r="3" spans="1:15" x14ac:dyDescent="0.2">
      <c r="A3" s="37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/>
      <c r="K3" s="35"/>
      <c r="L3" s="35" t="s">
        <v>11</v>
      </c>
      <c r="M3" s="35"/>
      <c r="N3" s="22" t="s">
        <v>12</v>
      </c>
      <c r="O3" s="24" t="s">
        <v>13</v>
      </c>
    </row>
    <row r="4" spans="1:15" ht="13.5" thickBot="1" x14ac:dyDescent="0.25">
      <c r="A4" s="38"/>
      <c r="B4" s="36"/>
      <c r="C4" s="36"/>
      <c r="D4" s="36"/>
      <c r="E4" s="36"/>
      <c r="F4" s="36"/>
      <c r="G4" s="36"/>
      <c r="H4" s="36"/>
      <c r="I4" s="5"/>
      <c r="J4" s="5"/>
      <c r="K4" s="5"/>
      <c r="L4" s="5"/>
      <c r="M4" s="6"/>
      <c r="N4" s="23"/>
      <c r="O4" s="25"/>
    </row>
    <row r="5" spans="1:15" ht="3" customHeight="1" x14ac:dyDescent="0.2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1:15" ht="39.950000000000003" customHeight="1" x14ac:dyDescent="0.2">
      <c r="A6" s="39">
        <v>1</v>
      </c>
      <c r="B6" s="44" t="s">
        <v>60</v>
      </c>
      <c r="C6" s="47" t="s">
        <v>14</v>
      </c>
      <c r="D6" s="7" t="s">
        <v>15</v>
      </c>
      <c r="E6" s="7" t="s">
        <v>71</v>
      </c>
      <c r="F6" s="7" t="s">
        <v>50</v>
      </c>
      <c r="G6" s="27">
        <f>SUM(O6:O8)</f>
        <v>2200000</v>
      </c>
      <c r="H6" s="8" t="s">
        <v>1</v>
      </c>
      <c r="I6" s="9">
        <v>2</v>
      </c>
      <c r="J6" s="9" t="s">
        <v>43</v>
      </c>
      <c r="K6" s="9" t="s">
        <v>16</v>
      </c>
      <c r="L6" s="9">
        <v>15</v>
      </c>
      <c r="M6" s="10" t="s">
        <v>17</v>
      </c>
      <c r="N6" s="10">
        <v>10000</v>
      </c>
      <c r="O6" s="11">
        <f>I6*L6*N6</f>
        <v>300000</v>
      </c>
    </row>
    <row r="7" spans="1:15" ht="54.75" customHeight="1" x14ac:dyDescent="0.2">
      <c r="A7" s="40"/>
      <c r="B7" s="45"/>
      <c r="C7" s="47"/>
      <c r="D7" s="7" t="s">
        <v>18</v>
      </c>
      <c r="E7" s="7" t="s">
        <v>19</v>
      </c>
      <c r="F7" s="7" t="s">
        <v>49</v>
      </c>
      <c r="G7" s="27"/>
      <c r="H7" s="8" t="s">
        <v>20</v>
      </c>
      <c r="I7" s="9">
        <v>2</v>
      </c>
      <c r="J7" s="9" t="s">
        <v>43</v>
      </c>
      <c r="K7" s="9" t="s">
        <v>16</v>
      </c>
      <c r="L7" s="9">
        <v>15</v>
      </c>
      <c r="M7" s="10" t="s">
        <v>21</v>
      </c>
      <c r="N7" s="10">
        <v>30000</v>
      </c>
      <c r="O7" s="11">
        <f t="shared" ref="O7:O8" si="0">I7*L7*N7</f>
        <v>900000</v>
      </c>
    </row>
    <row r="8" spans="1:15" ht="31.5" customHeight="1" x14ac:dyDescent="0.2">
      <c r="A8" s="40"/>
      <c r="B8" s="45"/>
      <c r="C8" s="47"/>
      <c r="D8" s="7" t="s">
        <v>22</v>
      </c>
      <c r="E8" s="7" t="s">
        <v>23</v>
      </c>
      <c r="F8" s="7" t="s">
        <v>72</v>
      </c>
      <c r="G8" s="27"/>
      <c r="H8" s="8" t="s">
        <v>24</v>
      </c>
      <c r="I8" s="9">
        <v>2</v>
      </c>
      <c r="J8" s="9" t="s">
        <v>43</v>
      </c>
      <c r="K8" s="9" t="s">
        <v>16</v>
      </c>
      <c r="L8" s="9">
        <v>2</v>
      </c>
      <c r="M8" s="10" t="s">
        <v>21</v>
      </c>
      <c r="N8" s="10">
        <v>250000</v>
      </c>
      <c r="O8" s="11">
        <f t="shared" si="0"/>
        <v>1000000</v>
      </c>
    </row>
    <row r="9" spans="1:15" ht="20.100000000000001" customHeight="1" x14ac:dyDescent="0.2">
      <c r="A9" s="40"/>
      <c r="B9" s="45"/>
      <c r="C9" s="48" t="s">
        <v>48</v>
      </c>
      <c r="D9" s="48" t="s">
        <v>34</v>
      </c>
      <c r="E9" s="31" t="s">
        <v>46</v>
      </c>
      <c r="F9" s="31" t="s">
        <v>38</v>
      </c>
      <c r="G9" s="27">
        <f>SUM(O9:O11)</f>
        <v>8000000</v>
      </c>
      <c r="H9" s="8" t="s">
        <v>1</v>
      </c>
      <c r="I9" s="9">
        <v>10</v>
      </c>
      <c r="J9" s="9" t="s">
        <v>43</v>
      </c>
      <c r="K9" s="9" t="s">
        <v>16</v>
      </c>
      <c r="L9" s="9">
        <v>30</v>
      </c>
      <c r="M9" s="10" t="s">
        <v>17</v>
      </c>
      <c r="N9" s="10">
        <v>5000</v>
      </c>
      <c r="O9" s="11">
        <f t="shared" ref="O9:O18" si="1">I9*L9*N9</f>
        <v>1500000</v>
      </c>
    </row>
    <row r="10" spans="1:15" ht="20.100000000000001" customHeight="1" x14ac:dyDescent="0.2">
      <c r="A10" s="40"/>
      <c r="B10" s="45"/>
      <c r="C10" s="49"/>
      <c r="D10" s="49"/>
      <c r="E10" s="32"/>
      <c r="F10" s="32"/>
      <c r="G10" s="27"/>
      <c r="H10" s="8" t="s">
        <v>20</v>
      </c>
      <c r="I10" s="9">
        <v>10</v>
      </c>
      <c r="J10" s="9" t="s">
        <v>43</v>
      </c>
      <c r="K10" s="9" t="s">
        <v>16</v>
      </c>
      <c r="L10" s="9">
        <v>30</v>
      </c>
      <c r="M10" s="10" t="s">
        <v>21</v>
      </c>
      <c r="N10" s="10">
        <v>15000</v>
      </c>
      <c r="O10" s="11">
        <f t="shared" si="1"/>
        <v>4500000</v>
      </c>
    </row>
    <row r="11" spans="1:15" ht="20.100000000000001" customHeight="1" x14ac:dyDescent="0.2">
      <c r="A11" s="40"/>
      <c r="B11" s="45"/>
      <c r="C11" s="49"/>
      <c r="D11" s="50"/>
      <c r="E11" s="33"/>
      <c r="F11" s="33"/>
      <c r="G11" s="27"/>
      <c r="H11" s="8" t="s">
        <v>24</v>
      </c>
      <c r="I11" s="9">
        <v>4</v>
      </c>
      <c r="J11" s="9" t="s">
        <v>43</v>
      </c>
      <c r="K11" s="9" t="s">
        <v>16</v>
      </c>
      <c r="L11" s="9">
        <v>2</v>
      </c>
      <c r="M11" s="10" t="s">
        <v>21</v>
      </c>
      <c r="N11" s="10">
        <v>250000</v>
      </c>
      <c r="O11" s="11">
        <f t="shared" si="1"/>
        <v>2000000</v>
      </c>
    </row>
    <row r="12" spans="1:15" ht="42.75" customHeight="1" x14ac:dyDescent="0.2">
      <c r="A12" s="40"/>
      <c r="B12" s="45"/>
      <c r="C12" s="50"/>
      <c r="D12" s="7" t="s">
        <v>27</v>
      </c>
      <c r="E12" s="12" t="s">
        <v>23</v>
      </c>
      <c r="F12" s="12" t="s">
        <v>47</v>
      </c>
      <c r="G12" s="11">
        <f>O12</f>
        <v>36000000</v>
      </c>
      <c r="H12" s="8" t="s">
        <v>20</v>
      </c>
      <c r="I12" s="9">
        <v>12</v>
      </c>
      <c r="J12" s="9" t="s">
        <v>26</v>
      </c>
      <c r="K12" s="9" t="s">
        <v>29</v>
      </c>
      <c r="L12" s="9">
        <v>5</v>
      </c>
      <c r="M12" s="10" t="s">
        <v>21</v>
      </c>
      <c r="N12" s="10">
        <v>600000</v>
      </c>
      <c r="O12" s="11">
        <f t="shared" si="1"/>
        <v>36000000</v>
      </c>
    </row>
    <row r="13" spans="1:15" ht="39" customHeight="1" x14ac:dyDescent="0.2">
      <c r="A13" s="40"/>
      <c r="B13" s="45"/>
      <c r="C13" s="51" t="s">
        <v>37</v>
      </c>
      <c r="D13" s="48" t="s">
        <v>39</v>
      </c>
      <c r="E13" s="31" t="s">
        <v>41</v>
      </c>
      <c r="F13" s="31" t="s">
        <v>40</v>
      </c>
      <c r="G13" s="27">
        <f>O13+O14</f>
        <v>6800000</v>
      </c>
      <c r="H13" s="8" t="s">
        <v>25</v>
      </c>
      <c r="I13" s="9">
        <v>10</v>
      </c>
      <c r="J13" s="9" t="s">
        <v>43</v>
      </c>
      <c r="K13" s="9" t="s">
        <v>29</v>
      </c>
      <c r="L13" s="9">
        <v>12</v>
      </c>
      <c r="M13" s="10" t="s">
        <v>21</v>
      </c>
      <c r="N13" s="10">
        <v>50000</v>
      </c>
      <c r="O13" s="11">
        <f t="shared" si="1"/>
        <v>6000000</v>
      </c>
    </row>
    <row r="14" spans="1:15" ht="36.75" customHeight="1" x14ac:dyDescent="0.2">
      <c r="A14" s="40"/>
      <c r="B14" s="45"/>
      <c r="C14" s="51"/>
      <c r="D14" s="50"/>
      <c r="E14" s="33"/>
      <c r="F14" s="33"/>
      <c r="G14" s="27"/>
      <c r="H14" s="8" t="s">
        <v>42</v>
      </c>
      <c r="I14" s="9">
        <v>1</v>
      </c>
      <c r="J14" s="9" t="s">
        <v>43</v>
      </c>
      <c r="K14" s="9" t="s">
        <v>29</v>
      </c>
      <c r="L14" s="9">
        <v>4</v>
      </c>
      <c r="M14" s="10" t="s">
        <v>44</v>
      </c>
      <c r="N14" s="10">
        <v>200000</v>
      </c>
      <c r="O14" s="11">
        <f t="shared" si="1"/>
        <v>800000</v>
      </c>
    </row>
    <row r="15" spans="1:15" ht="45" customHeight="1" x14ac:dyDescent="0.2">
      <c r="A15" s="40"/>
      <c r="B15" s="45"/>
      <c r="C15" s="12" t="s">
        <v>45</v>
      </c>
      <c r="D15" s="8" t="s">
        <v>31</v>
      </c>
      <c r="E15" s="8" t="s">
        <v>62</v>
      </c>
      <c r="F15" s="8" t="s">
        <v>32</v>
      </c>
      <c r="G15" s="11">
        <f>O15</f>
        <v>3000000</v>
      </c>
      <c r="H15" s="8" t="s">
        <v>33</v>
      </c>
      <c r="I15" s="9">
        <v>1</v>
      </c>
      <c r="J15" s="9" t="s">
        <v>43</v>
      </c>
      <c r="K15" s="9" t="s">
        <v>29</v>
      </c>
      <c r="L15" s="9">
        <v>20</v>
      </c>
      <c r="M15" s="10" t="s">
        <v>21</v>
      </c>
      <c r="N15" s="10">
        <v>150000</v>
      </c>
      <c r="O15" s="11">
        <f t="shared" si="1"/>
        <v>3000000</v>
      </c>
    </row>
    <row r="16" spans="1:15" ht="30" customHeight="1" x14ac:dyDescent="0.2">
      <c r="A16" s="40"/>
      <c r="B16" s="45"/>
      <c r="C16" s="47" t="s">
        <v>52</v>
      </c>
      <c r="D16" s="47" t="s">
        <v>53</v>
      </c>
      <c r="E16" s="26" t="s">
        <v>54</v>
      </c>
      <c r="F16" s="26" t="s">
        <v>55</v>
      </c>
      <c r="G16" s="42">
        <f>O16+O17</f>
        <v>8500000</v>
      </c>
      <c r="H16" s="18" t="s">
        <v>42</v>
      </c>
      <c r="I16" s="9">
        <v>1</v>
      </c>
      <c r="J16" s="9" t="s">
        <v>43</v>
      </c>
      <c r="K16" s="9" t="s">
        <v>29</v>
      </c>
      <c r="L16" s="9">
        <v>1</v>
      </c>
      <c r="M16" s="10" t="s">
        <v>56</v>
      </c>
      <c r="N16" s="10">
        <v>1000000</v>
      </c>
      <c r="O16" s="11">
        <f t="shared" si="1"/>
        <v>1000000</v>
      </c>
    </row>
    <row r="17" spans="1:15" ht="30" customHeight="1" x14ac:dyDescent="0.2">
      <c r="A17" s="40"/>
      <c r="B17" s="45"/>
      <c r="C17" s="47"/>
      <c r="D17" s="47"/>
      <c r="E17" s="26"/>
      <c r="F17" s="26"/>
      <c r="G17" s="43"/>
      <c r="H17" s="18" t="s">
        <v>20</v>
      </c>
      <c r="I17" s="9">
        <v>1</v>
      </c>
      <c r="J17" s="9" t="s">
        <v>43</v>
      </c>
      <c r="K17" s="9" t="s">
        <v>29</v>
      </c>
      <c r="L17" s="9">
        <v>15</v>
      </c>
      <c r="M17" s="10" t="s">
        <v>21</v>
      </c>
      <c r="N17" s="10">
        <v>500000</v>
      </c>
      <c r="O17" s="11">
        <f t="shared" si="1"/>
        <v>7500000</v>
      </c>
    </row>
    <row r="18" spans="1:15" ht="30" customHeight="1" x14ac:dyDescent="0.2">
      <c r="A18" s="41"/>
      <c r="B18" s="46"/>
      <c r="C18" s="47"/>
      <c r="D18" s="47"/>
      <c r="E18" s="8" t="s">
        <v>61</v>
      </c>
      <c r="F18" s="8" t="s">
        <v>57</v>
      </c>
      <c r="G18" s="11">
        <f>O18</f>
        <v>15000000</v>
      </c>
      <c r="H18" s="18" t="s">
        <v>58</v>
      </c>
      <c r="I18" s="9">
        <v>1</v>
      </c>
      <c r="J18" s="9" t="s">
        <v>43</v>
      </c>
      <c r="K18" s="9" t="s">
        <v>29</v>
      </c>
      <c r="L18" s="9">
        <v>1</v>
      </c>
      <c r="M18" s="10" t="s">
        <v>59</v>
      </c>
      <c r="N18" s="10">
        <v>15000000</v>
      </c>
      <c r="O18" s="11">
        <f t="shared" si="1"/>
        <v>15000000</v>
      </c>
    </row>
    <row r="19" spans="1:15" ht="30" customHeight="1" x14ac:dyDescent="0.2">
      <c r="A19" s="13"/>
      <c r="B19" s="17" t="s">
        <v>28</v>
      </c>
      <c r="C19" s="15"/>
      <c r="D19" s="15"/>
      <c r="E19" s="15"/>
      <c r="F19" s="16"/>
      <c r="G19" s="14">
        <f>SUM(G6:G18)</f>
        <v>79500000</v>
      </c>
      <c r="H19" s="19"/>
      <c r="I19" s="20"/>
      <c r="J19" s="20"/>
      <c r="K19" s="20"/>
      <c r="L19" s="20"/>
      <c r="M19" s="20"/>
      <c r="N19" s="20"/>
      <c r="O19" s="21"/>
    </row>
    <row r="20" spans="1:15" ht="22.5" customHeight="1" x14ac:dyDescent="0.2"/>
    <row r="21" spans="1:15" x14ac:dyDescent="0.2">
      <c r="D21" s="1" t="s">
        <v>30</v>
      </c>
    </row>
    <row r="22" spans="1:15" x14ac:dyDescent="0.2">
      <c r="D22" s="1" t="s">
        <v>67</v>
      </c>
      <c r="I22" s="1" t="s">
        <v>63</v>
      </c>
    </row>
    <row r="23" spans="1:15" x14ac:dyDescent="0.2">
      <c r="D23" s="1"/>
      <c r="L23" s="4"/>
      <c r="N23" s="1"/>
    </row>
    <row r="24" spans="1:15" x14ac:dyDescent="0.2">
      <c r="D24" s="1"/>
      <c r="L24" s="4"/>
      <c r="N24" s="1"/>
    </row>
    <row r="25" spans="1:15" x14ac:dyDescent="0.2">
      <c r="D25" s="1"/>
      <c r="L25" s="4"/>
      <c r="N25" s="1"/>
    </row>
    <row r="26" spans="1:15" x14ac:dyDescent="0.2">
      <c r="D26" s="1" t="s">
        <v>65</v>
      </c>
      <c r="I26" s="1" t="s">
        <v>64</v>
      </c>
      <c r="L26" s="4"/>
      <c r="N26" s="1"/>
    </row>
    <row r="27" spans="1:15" x14ac:dyDescent="0.2">
      <c r="D27" s="1" t="s">
        <v>66</v>
      </c>
      <c r="L27" s="4"/>
      <c r="N27" s="1"/>
    </row>
    <row r="28" spans="1:15" x14ac:dyDescent="0.2">
      <c r="L28" s="4"/>
      <c r="N28" s="1"/>
    </row>
    <row r="29" spans="1:15" x14ac:dyDescent="0.2">
      <c r="L29" s="4"/>
      <c r="N29" s="1"/>
    </row>
    <row r="30" spans="1:15" x14ac:dyDescent="0.2">
      <c r="L30" s="4"/>
      <c r="N30" s="1"/>
    </row>
    <row r="31" spans="1:15" x14ac:dyDescent="0.2">
      <c r="L31" s="4"/>
      <c r="N31" s="1"/>
    </row>
    <row r="32" spans="1:15" x14ac:dyDescent="0.2">
      <c r="L32" s="4"/>
      <c r="N32" s="1"/>
    </row>
    <row r="33" spans="12:14" x14ac:dyDescent="0.2">
      <c r="L33" s="4"/>
      <c r="N33" s="1"/>
    </row>
  </sheetData>
  <mergeCells count="34">
    <mergeCell ref="D13:D14"/>
    <mergeCell ref="E13:E14"/>
    <mergeCell ref="F13:F14"/>
    <mergeCell ref="G13:G14"/>
    <mergeCell ref="O3:O4"/>
    <mergeCell ref="A5:O5"/>
    <mergeCell ref="C6:C8"/>
    <mergeCell ref="G6:G8"/>
    <mergeCell ref="H19:O19"/>
    <mergeCell ref="C16:C18"/>
    <mergeCell ref="G16:G17"/>
    <mergeCell ref="B6:B18"/>
    <mergeCell ref="A6:A18"/>
    <mergeCell ref="E16:E17"/>
    <mergeCell ref="D16:D18"/>
    <mergeCell ref="F16:F17"/>
    <mergeCell ref="E9:E11"/>
    <mergeCell ref="F9:F11"/>
    <mergeCell ref="G9:G11"/>
    <mergeCell ref="C13:C14"/>
    <mergeCell ref="C9:C12"/>
    <mergeCell ref="D9:D11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M3"/>
    <mergeCell ref="N3:N4"/>
  </mergeCells>
  <pageMargins left="0.118110236220472" right="0.118110236220472" top="0.55118110236220497" bottom="0.55118110236220497" header="0.31496062992126" footer="0.31496062992126"/>
  <pageSetup paperSize="5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KpKB</vt:lpstr>
      <vt:lpstr>KpKB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2022-07-19T14:17:50Z</cp:lastPrinted>
  <dcterms:created xsi:type="dcterms:W3CDTF">2019-01-07T02:00:58Z</dcterms:created>
  <dcterms:modified xsi:type="dcterms:W3CDTF">2022-07-19T14:18:17Z</dcterms:modified>
</cp:coreProperties>
</file>