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240" yWindow="30" windowWidth="20115" windowHeight="8010"/>
  </bookViews>
  <sheets>
    <sheet name="RAB Bangga Kencana (rvs) (2)" sheetId="6" r:id="rId1"/>
    <sheet name="Sheet1 (3)" sheetId="4" r:id="rId2"/>
    <sheet name="Sheet3" sheetId="3" r:id="rId3"/>
  </sheets>
  <definedNames>
    <definedName name="_xlnm.Print_Area" localSheetId="0">'RAB Bangga Kencana (rvs) (2)'!$A$1:$R$66</definedName>
  </definedNames>
  <calcPr calcId="125725"/>
</workbook>
</file>

<file path=xl/calcChain.xml><?xml version="1.0" encoding="utf-8"?>
<calcChain xmlns="http://schemas.openxmlformats.org/spreadsheetml/2006/main">
  <c r="Q17" i="6"/>
  <c r="M23"/>
  <c r="M21"/>
  <c r="M19"/>
  <c r="M27"/>
  <c r="Q27" s="1"/>
  <c r="R27" s="1"/>
  <c r="W27" s="1"/>
  <c r="R45"/>
  <c r="R43"/>
  <c r="O41"/>
  <c r="R41" s="1"/>
  <c r="R40"/>
  <c r="R39"/>
  <c r="R38"/>
  <c r="R37"/>
  <c r="R36"/>
  <c r="R35"/>
  <c r="M31"/>
  <c r="M30"/>
  <c r="M25"/>
  <c r="Q25" s="1"/>
  <c r="R25" s="1"/>
  <c r="W25" s="1"/>
  <c r="Q29" l="1"/>
  <c r="R29" s="1"/>
  <c r="R17"/>
  <c r="R48" s="1"/>
  <c r="W35"/>
  <c r="L9" l="1"/>
  <c r="W29"/>
  <c r="W48" s="1"/>
  <c r="D36" i="3" l="1"/>
</calcChain>
</file>

<file path=xl/sharedStrings.xml><?xml version="1.0" encoding="utf-8"?>
<sst xmlns="http://schemas.openxmlformats.org/spreadsheetml/2006/main" count="226" uniqueCount="198">
  <si>
    <t>No</t>
  </si>
  <si>
    <t>Pemasalahan</t>
  </si>
  <si>
    <t>Potensi</t>
  </si>
  <si>
    <t>Usulan</t>
  </si>
  <si>
    <t>Sasaran</t>
  </si>
  <si>
    <t>Rencana Pelaksanaan</t>
  </si>
  <si>
    <t>Rencana Jumlah Anggaran</t>
  </si>
  <si>
    <t>Rencana Sumber Dana</t>
  </si>
  <si>
    <t>Tempat Pelaksanaan</t>
  </si>
  <si>
    <t>Program</t>
  </si>
  <si>
    <t>Kegiatan</t>
  </si>
  <si>
    <t>Volume</t>
  </si>
  <si>
    <t>Satuan</t>
  </si>
  <si>
    <t>Harga Satuan</t>
  </si>
  <si>
    <t>paket</t>
  </si>
  <si>
    <t>kali</t>
  </si>
  <si>
    <r>
      <t>(</t>
    </r>
    <r>
      <rPr>
        <i/>
        <sz val="11"/>
        <color indexed="8"/>
        <rFont val="Calibri"/>
        <family val="2"/>
      </rPr>
      <t>nama terang)</t>
    </r>
  </si>
  <si>
    <t>Ketua Seksi …………………………………..</t>
  </si>
  <si>
    <t>: …………………..</t>
  </si>
  <si>
    <t>RENCANA KEGIATAN KAMPUNG KB (NAMA KAMPUNG KB)</t>
  </si>
  <si>
    <t>DESA ….. KECAMATAN …... KAB SEMARANG</t>
  </si>
  <si>
    <t>TAHUN 2022</t>
  </si>
  <si>
    <t>NO</t>
  </si>
  <si>
    <t>RENCANA KEGIATAN</t>
  </si>
  <si>
    <t>VOL KEG</t>
  </si>
  <si>
    <t>JADWAL PELAKSANAAN</t>
  </si>
  <si>
    <t>JAN</t>
  </si>
  <si>
    <t>FEB</t>
  </si>
  <si>
    <t>MAR</t>
  </si>
  <si>
    <t>APR</t>
  </si>
  <si>
    <t>MEI</t>
  </si>
  <si>
    <t>JUN</t>
  </si>
  <si>
    <t>JUL</t>
  </si>
  <si>
    <t>AGS</t>
  </si>
  <si>
    <t>SEP</t>
  </si>
  <si>
    <t>OKT</t>
  </si>
  <si>
    <t>NOV</t>
  </si>
  <si>
    <t>DES</t>
  </si>
  <si>
    <t>I</t>
  </si>
  <si>
    <t>Pertemuan Pokja di Kampung KB</t>
  </si>
  <si>
    <t>A.</t>
  </si>
  <si>
    <t>SEKSI AGAMA</t>
  </si>
  <si>
    <t>1. Pembinaan Tatacara Perawatan Jenazah</t>
  </si>
  <si>
    <t>B.</t>
  </si>
  <si>
    <t>SEKSI REPRODUKSI</t>
  </si>
  <si>
    <t>1. Pembinaan Kesertaan Ber-KB</t>
  </si>
  <si>
    <t>2. Pembinaan Program Genre, PUP, dan Kespro</t>
  </si>
  <si>
    <t>C.</t>
  </si>
  <si>
    <t>SEKSI KASIH SAYANG</t>
  </si>
  <si>
    <t>1. Meningkatkan Budaya Gotong Royong</t>
  </si>
  <si>
    <t>D.</t>
  </si>
  <si>
    <t>SEKSI PERLINDUNGAN</t>
  </si>
  <si>
    <t>1. Sosialisasi Tentang Kartu Identitas Anak</t>
  </si>
  <si>
    <t>2. Pembinaan Komunitas Donor Darah</t>
  </si>
  <si>
    <t>E.</t>
  </si>
  <si>
    <t>SEKSI PENDIDIKAN</t>
  </si>
  <si>
    <t>1. Penguatan Kapasitas Kampung KB</t>
  </si>
  <si>
    <r>
      <t xml:space="preserve">2. Pelatihan </t>
    </r>
    <r>
      <rPr>
        <i/>
        <sz val="11"/>
        <color theme="1"/>
        <rFont val="Calibri"/>
        <family val="2"/>
        <scheme val="minor"/>
      </rPr>
      <t>life skill B</t>
    </r>
    <r>
      <rPr>
        <sz val="11"/>
        <color theme="1"/>
        <rFont val="Calibri"/>
        <family val="2"/>
        <scheme val="minor"/>
      </rPr>
      <t>agi Kelompok PIK R</t>
    </r>
  </si>
  <si>
    <t>F.</t>
  </si>
  <si>
    <t>SEKSI SOSIAL BUDAYA</t>
  </si>
  <si>
    <t>1. Pertemuan Persiapan Lomba Tarian Daerah</t>
  </si>
  <si>
    <t>G.</t>
  </si>
  <si>
    <t>SEKSI EKONOMI</t>
  </si>
  <si>
    <t>1. Pembinaan Poktan UPPKS</t>
  </si>
  <si>
    <t>H.</t>
  </si>
  <si>
    <t>SEKSI PEMBINAAN LINGKUNGAN</t>
  </si>
  <si>
    <t>1. Pembinaan PHBS dan Kesehatan Lingkungan</t>
  </si>
  <si>
    <t>2. Pembinaan Pengembangan Kawasan  Wisata</t>
  </si>
  <si>
    <t>II</t>
  </si>
  <si>
    <t>Forum Musyawarah Tingkat Desa</t>
  </si>
  <si>
    <t>Rapat Evaluasi dan Penyusunan Program Kerja</t>
  </si>
  <si>
    <t>III</t>
  </si>
  <si>
    <t>Lokakarya Mini Tingkat Desa dan Kecamatan di Kampung KB</t>
  </si>
  <si>
    <t>Lokakarya Mini Penguatan Advokasi Bersama Lintas Sektor</t>
  </si>
  <si>
    <t>IV</t>
  </si>
  <si>
    <t>Pembinaan Ketahanan Keluarga Berbasis Poktan Tribina</t>
  </si>
  <si>
    <t>Pembinaan Poktan BKB</t>
  </si>
  <si>
    <t>Pembinaan Poktan BKR</t>
  </si>
  <si>
    <t>Pembinaan Poktan BKL</t>
  </si>
  <si>
    <t>JUMLAH</t>
  </si>
  <si>
    <t>HASIL DISKUSI PERTEMUAN KELOMPOK KERJA KAMPUNG KB TAHUN 2024</t>
  </si>
  <si>
    <t>…………………….., ………………………….2024</t>
  </si>
  <si>
    <t>SEKSI PENYEDIAAN DATA KELUARGA DAN DOKUMEN KEPENDUDUKAN</t>
  </si>
  <si>
    <t xml:space="preserve">SEKSI PERUBAHAN PERILAKU KELUARGA  </t>
  </si>
  <si>
    <t>SEKSI PENINGKATAN CAKUPAN LAYANAN DAN RUJUKAN PADA KELUARGA</t>
  </si>
  <si>
    <t>SEKSI PENATAAN LINGKUNGAN KELUARGA DAN MASYARAKAT</t>
  </si>
  <si>
    <t xml:space="preserve">Pokja Kampung KB </t>
  </si>
  <si>
    <t>Penyediaan Data dan Dokumen Kependudukan: Perlindungan</t>
  </si>
  <si>
    <t>Perubahan Perilaku: Pendidikan, Agama, Sosial Budaya</t>
  </si>
  <si>
    <t>Penataan Lingkungan: Pelestarian Linkungan</t>
  </si>
  <si>
    <t>1. akte kelahiran</t>
  </si>
  <si>
    <t>sosialisasi pentingnya akte kelahiran</t>
  </si>
  <si>
    <t>warga kawengen</t>
  </si>
  <si>
    <t>kantor desa</t>
  </si>
  <si>
    <t>warga ada yang belum mempunyai akte</t>
  </si>
  <si>
    <t>2. data monografi</t>
  </si>
  <si>
    <t>data potensi desa</t>
  </si>
  <si>
    <t>pengadaan papan monografi desa</t>
  </si>
  <si>
    <t>Papan Informasi Desa</t>
  </si>
  <si>
    <t>data potensi, perangkat desa</t>
  </si>
  <si>
    <t>1. Pemanfaatan ambulan desa</t>
  </si>
  <si>
    <t>ambulan desa sudah tersedia</t>
  </si>
  <si>
    <t>Ambulance desa</t>
  </si>
  <si>
    <t>1. identitas kampung kb</t>
  </si>
  <si>
    <t>wilayah luas</t>
  </si>
  <si>
    <t>pembangunan gapura kampung kb</t>
  </si>
  <si>
    <t>gapura/mural/tugu/monumen</t>
  </si>
  <si>
    <t>RENCANA ANGGARAN BELANJA</t>
  </si>
  <si>
    <t>DESA  KAWENGEN</t>
  </si>
  <si>
    <t>KECAMATAN UNGARAN TIMUR KABUPATEN SEMARANG</t>
  </si>
  <si>
    <t>TAHUN ANGGARAN 2025</t>
  </si>
  <si>
    <t>Bidang</t>
  </si>
  <si>
    <t>:</t>
  </si>
  <si>
    <t xml:space="preserve">Pemberdayaan Kemasyarakatan </t>
  </si>
  <si>
    <t>Bangga Kencana</t>
  </si>
  <si>
    <t>Jumlah Anggaran</t>
  </si>
  <si>
    <t>Rp.</t>
  </si>
  <si>
    <t>Kode Rek /Sumbar Anggaran</t>
  </si>
  <si>
    <t>2.3.7.2</t>
  </si>
  <si>
    <t>/ BHPDRD</t>
  </si>
  <si>
    <t>Waktu Pelaksanaan</t>
  </si>
  <si>
    <t>Januari  2025 s/d Desember 2025</t>
  </si>
  <si>
    <t>Lokasi Kegiatan</t>
  </si>
  <si>
    <t>Desa Kawengen</t>
  </si>
  <si>
    <t>NO. KODE REK</t>
  </si>
  <si>
    <t>U R A I A N</t>
  </si>
  <si>
    <t>JUMLAH SATUAN</t>
  </si>
  <si>
    <t>HARGA SATUAN (Rp.)</t>
  </si>
  <si>
    <t>JUMLAH  (Rp)</t>
  </si>
  <si>
    <t xml:space="preserve"> </t>
  </si>
  <si>
    <t>Snack</t>
  </si>
  <si>
    <t>ktk</t>
  </si>
  <si>
    <t>transport peserta</t>
  </si>
  <si>
    <t>org</t>
  </si>
  <si>
    <t>Pengadaan KKA</t>
  </si>
  <si>
    <t>lbr</t>
  </si>
  <si>
    <t>Pertemuan Pokja Kampung KB</t>
  </si>
  <si>
    <t>Rumah Data</t>
  </si>
  <si>
    <t>Alat Tulis kantor</t>
  </si>
  <si>
    <t>Bolpoint</t>
  </si>
  <si>
    <t>bh</t>
  </si>
  <si>
    <t>flashdisk 8GB</t>
  </si>
  <si>
    <t>Tipe-X</t>
  </si>
  <si>
    <t>HVS F4</t>
  </si>
  <si>
    <t>rim</t>
  </si>
  <si>
    <t>snelhecter plastik</t>
  </si>
  <si>
    <t>pack</t>
  </si>
  <si>
    <t>MMT</t>
  </si>
  <si>
    <r>
      <t>m</t>
    </r>
    <r>
      <rPr>
        <sz val="10"/>
        <rFont val="Bookman Old Style"/>
        <family val="1"/>
      </rPr>
      <t>2</t>
    </r>
  </si>
  <si>
    <t>Papan Nama</t>
  </si>
  <si>
    <t>Papan Nama Rumah Data ukuran 90 x 65 cm</t>
  </si>
  <si>
    <t>unit</t>
  </si>
  <si>
    <t>Papan Data</t>
  </si>
  <si>
    <t>Papan Data Monografi Desa ukuran 90 x 180 list kayu</t>
  </si>
  <si>
    <t>Kawengen,  30 Desember 2024</t>
  </si>
  <si>
    <t>Menyetujui/Mengesahkan</t>
  </si>
  <si>
    <t>Di Verifikasi Oleh,</t>
  </si>
  <si>
    <t>Pelaksana Kegiatan</t>
  </si>
  <si>
    <t>Kepala Desa</t>
  </si>
  <si>
    <t xml:space="preserve"> Sekretaris Desa</t>
  </si>
  <si>
    <t>(………………………….)</t>
  </si>
  <si>
    <t>(………………………)</t>
  </si>
  <si>
    <t>(…………………………….)</t>
  </si>
  <si>
    <t>Mengetahui,</t>
  </si>
  <si>
    <t>Camat UNGARAN TIMUR</t>
  </si>
  <si>
    <t>(…………………………………)</t>
  </si>
  <si>
    <t>Percepatan Kepemilikan  Akte Lahir Desa Kawengen</t>
  </si>
  <si>
    <t>3. warga belum punya BPJS / JKN</t>
  </si>
  <si>
    <t>warga kawengen yang belum punya JKN</t>
  </si>
  <si>
    <t>Percepatan Kepemilikan JKN warga Kawengen</t>
  </si>
  <si>
    <t>Sosialisasi pentingnya JKN bagi warga kawengen</t>
  </si>
  <si>
    <t>Kejar Paket B dan C</t>
  </si>
  <si>
    <t>warga usia sekolah tidak sekolah</t>
  </si>
  <si>
    <t xml:space="preserve">2025 Paket B dan C </t>
  </si>
  <si>
    <t>4. sertifikat tanah</t>
  </si>
  <si>
    <t>Sertifikasi Tanah Warga</t>
  </si>
  <si>
    <t>tanah di wilayah kawengen belum bersertifikat</t>
  </si>
  <si>
    <t>2.  rendahnya kesadaran ber donor darah</t>
  </si>
  <si>
    <t>Donor darah</t>
  </si>
  <si>
    <t>Instansi / Lintas Sektor</t>
  </si>
  <si>
    <t>ATR</t>
  </si>
  <si>
    <t>BPJS</t>
  </si>
  <si>
    <t>PMI</t>
  </si>
  <si>
    <t>perbatasan kawengen-kalongan, dan perbatasan dengan karang kumpul</t>
  </si>
  <si>
    <t>2025 sudah dianggarkan</t>
  </si>
  <si>
    <t>buah</t>
  </si>
  <si>
    <t>balai desa</t>
  </si>
  <si>
    <t>5.  Rumah Data / Sekretariat Kampung KB</t>
  </si>
  <si>
    <t>v</t>
  </si>
  <si>
    <t>Pengadaan Kartu Bantu Posyandu</t>
  </si>
  <si>
    <t>tinta</t>
  </si>
  <si>
    <t>Operasional Tri Bina</t>
  </si>
  <si>
    <t>Bina  Keluarga Balita</t>
  </si>
  <si>
    <t>Bina  Keluarga Remaja</t>
  </si>
  <si>
    <t>Bina  Keluarga Lansia</t>
  </si>
  <si>
    <t>Desa</t>
  </si>
  <si>
    <t>Diknas</t>
  </si>
  <si>
    <t>1. masih ada warga usia sekolah tidak sekolah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</si>
</sst>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165" formatCode="_(* #,##0_);_(* \(#,##0\);_(* \-_);_(@_)"/>
    <numFmt numFmtId="166" formatCode="_(&quot;Rp&quot;* #,##0_);_(&quot;Rp&quot;* \(#,##0\);_(&quot;Rp&quot;* \-_);_(@_)"/>
    <numFmt numFmtId="167" formatCode="_-* #,##0.00_-;\-* #,##0.00_-;_-* &quot;-&quot;??_-;_-@_-"/>
    <numFmt numFmtId="168" formatCode="_(* #,##0_);_(* \(#,##0\);_(* &quot;-&quot;??_);_(@_)"/>
    <numFmt numFmtId="169" formatCode="_(* #,##0_);_(* \(#,##0\);_(* \-??_);_(@_)"/>
    <numFmt numFmtId="170" formatCode="_-* #,##0_-;\-* #,##0_-;_-* &quot;-&quot;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Bookman Old Style"/>
      <family val="1"/>
    </font>
    <font>
      <sz val="18"/>
      <name val="Bookman Old Style"/>
      <family val="1"/>
    </font>
    <font>
      <sz val="10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theme="0"/>
      <name val="Bookman Old Style"/>
      <family val="1"/>
    </font>
    <font>
      <sz val="12"/>
      <name val="Bookman Old Style"/>
      <family val="1"/>
    </font>
    <font>
      <b/>
      <sz val="10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8"/>
      <name val="Bookman Old Style"/>
      <family val="1"/>
    </font>
    <font>
      <sz val="10"/>
      <name val="Arial"/>
      <family val="2"/>
      <charset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2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0C0C0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FFFFF"/>
        <bgColor rgb="FFFFFFCC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6" fillId="0" borderId="0"/>
    <xf numFmtId="165" fontId="6" fillId="0" borderId="0" applyBorder="0" applyProtection="0"/>
    <xf numFmtId="165" fontId="6" fillId="0" borderId="0" applyBorder="0" applyProtection="0"/>
    <xf numFmtId="167" fontId="17" fillId="0" borderId="0" applyFont="0" applyFill="0" applyBorder="0" applyAlignment="0" applyProtection="0"/>
    <xf numFmtId="165" fontId="19" fillId="0" borderId="0" applyBorder="0" applyProtection="0"/>
    <xf numFmtId="0" fontId="17" fillId="0" borderId="0"/>
    <xf numFmtId="170" fontId="17" fillId="0" borderId="0" applyFont="0" applyFill="0" applyBorder="0" applyAlignment="0" applyProtection="0"/>
  </cellStyleXfs>
  <cellXfs count="20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3" fillId="0" borderId="2" xfId="0" applyFont="1" applyBorder="1" applyAlignme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wrapText="1"/>
    </xf>
    <xf numFmtId="0" fontId="7" fillId="0" borderId="0" xfId="1" applyFont="1"/>
    <xf numFmtId="0" fontId="7" fillId="0" borderId="0" xfId="1" applyFont="1" applyAlignment="1"/>
    <xf numFmtId="0" fontId="7" fillId="0" borderId="0" xfId="1" applyFont="1" applyFill="1" applyBorder="1"/>
    <xf numFmtId="0" fontId="8" fillId="0" borderId="0" xfId="2" applyNumberFormat="1" applyFont="1" applyBorder="1" applyAlignment="1">
      <alignment horizontal="center"/>
    </xf>
    <xf numFmtId="0" fontId="9" fillId="0" borderId="0" xfId="3" applyNumberFormat="1" applyFont="1"/>
    <xf numFmtId="0" fontId="8" fillId="0" borderId="0" xfId="2" applyNumberFormat="1" applyFont="1" applyFill="1" applyBorder="1" applyAlignment="1">
      <alignment horizontal="center"/>
    </xf>
    <xf numFmtId="0" fontId="9" fillId="0" borderId="0" xfId="3" applyNumberFormat="1" applyFont="1" applyFill="1" applyBorder="1"/>
    <xf numFmtId="0" fontId="8" fillId="0" borderId="0" xfId="3" applyNumberFormat="1" applyFont="1" applyBorder="1" applyAlignment="1">
      <alignment horizontal="center"/>
    </xf>
    <xf numFmtId="0" fontId="8" fillId="0" borderId="0" xfId="3" applyNumberFormat="1" applyFont="1" applyFill="1" applyBorder="1" applyAlignment="1">
      <alignment horizontal="center"/>
    </xf>
    <xf numFmtId="0" fontId="9" fillId="0" borderId="0" xfId="3" applyNumberFormat="1" applyFont="1" applyBorder="1"/>
    <xf numFmtId="0" fontId="9" fillId="0" borderId="0" xfId="3" applyNumberFormat="1" applyFont="1" applyBorder="1" applyAlignment="1"/>
    <xf numFmtId="0" fontId="10" fillId="0" borderId="0" xfId="3" applyNumberFormat="1" applyFont="1" applyBorder="1" applyAlignment="1"/>
    <xf numFmtId="165" fontId="11" fillId="0" borderId="0" xfId="3" applyNumberFormat="1" applyFont="1" applyBorder="1" applyAlignment="1" applyProtection="1">
      <alignment horizontal="center"/>
    </xf>
    <xf numFmtId="0" fontId="10" fillId="0" borderId="0" xfId="3" applyNumberFormat="1" applyFont="1" applyFill="1" applyBorder="1" applyAlignment="1"/>
    <xf numFmtId="165" fontId="11" fillId="0" borderId="0" xfId="3" applyNumberFormat="1" applyFont="1" applyFill="1" applyBorder="1" applyAlignment="1" applyProtection="1">
      <alignment horizontal="center"/>
    </xf>
    <xf numFmtId="0" fontId="12" fillId="0" borderId="0" xfId="3" applyNumberFormat="1" applyFont="1" applyBorder="1"/>
    <xf numFmtId="0" fontId="12" fillId="0" borderId="0" xfId="3" applyNumberFormat="1" applyFont="1" applyBorder="1" applyAlignment="1">
      <alignment horizontal="left"/>
    </xf>
    <xf numFmtId="0" fontId="13" fillId="0" borderId="0" xfId="3" applyNumberFormat="1" applyFont="1" applyBorder="1" applyAlignment="1"/>
    <xf numFmtId="165" fontId="13" fillId="0" borderId="0" xfId="3" applyNumberFormat="1" applyFont="1" applyBorder="1" applyAlignment="1" applyProtection="1">
      <alignment horizontal="center"/>
    </xf>
    <xf numFmtId="0" fontId="12" fillId="0" borderId="0" xfId="3" applyNumberFormat="1" applyFont="1" applyFill="1" applyBorder="1"/>
    <xf numFmtId="0" fontId="12" fillId="0" borderId="0" xfId="3" applyNumberFormat="1" applyFont="1" applyFill="1" applyBorder="1" applyAlignment="1">
      <alignment horizontal="left"/>
    </xf>
    <xf numFmtId="0" fontId="13" fillId="0" borderId="0" xfId="3" applyNumberFormat="1" applyFont="1" applyFill="1" applyBorder="1" applyAlignment="1"/>
    <xf numFmtId="165" fontId="13" fillId="0" borderId="0" xfId="3" applyNumberFormat="1" applyFont="1" applyFill="1" applyBorder="1" applyAlignment="1" applyProtection="1">
      <alignment horizontal="center"/>
    </xf>
    <xf numFmtId="0" fontId="12" fillId="0" borderId="0" xfId="3" applyNumberFormat="1" applyFont="1" applyBorder="1" applyAlignment="1"/>
    <xf numFmtId="166" fontId="12" fillId="0" borderId="0" xfId="3" applyNumberFormat="1" applyFont="1" applyBorder="1" applyAlignment="1"/>
    <xf numFmtId="166" fontId="12" fillId="0" borderId="0" xfId="3" applyNumberFormat="1" applyFont="1" applyBorder="1" applyAlignment="1">
      <alignment horizontal="left"/>
    </xf>
    <xf numFmtId="41" fontId="12" fillId="0" borderId="0" xfId="3" applyNumberFormat="1" applyFont="1" applyBorder="1" applyAlignment="1">
      <alignment horizontal="center"/>
    </xf>
    <xf numFmtId="166" fontId="12" fillId="0" borderId="0" xfId="3" applyNumberFormat="1" applyFont="1" applyFill="1" applyBorder="1" applyAlignment="1">
      <alignment horizontal="left"/>
    </xf>
    <xf numFmtId="41" fontId="12" fillId="0" borderId="0" xfId="3" applyNumberFormat="1" applyFont="1" applyFill="1" applyBorder="1" applyAlignment="1">
      <alignment horizontal="center"/>
    </xf>
    <xf numFmtId="0" fontId="14" fillId="0" borderId="0" xfId="3" applyNumberFormat="1" applyFont="1" applyBorder="1" applyAlignment="1"/>
    <xf numFmtId="0" fontId="14" fillId="0" borderId="0" xfId="3" applyNumberFormat="1" applyFont="1" applyBorder="1" applyAlignment="1">
      <alignment horizontal="left"/>
    </xf>
    <xf numFmtId="0" fontId="14" fillId="0" borderId="0" xfId="3" quotePrefix="1" applyNumberFormat="1" applyFont="1" applyBorder="1"/>
    <xf numFmtId="0" fontId="12" fillId="0" borderId="0" xfId="3" quotePrefix="1" applyNumberFormat="1" applyFont="1" applyBorder="1"/>
    <xf numFmtId="0" fontId="12" fillId="0" borderId="0" xfId="3" applyNumberFormat="1" applyFont="1" applyFill="1" applyBorder="1" applyAlignment="1">
      <alignment horizontal="left"/>
    </xf>
    <xf numFmtId="0" fontId="12" fillId="0" borderId="0" xfId="3" quotePrefix="1" applyNumberFormat="1" applyFont="1" applyFill="1" applyBorder="1"/>
    <xf numFmtId="0" fontId="15" fillId="0" borderId="0" xfId="3" quotePrefix="1" applyNumberFormat="1" applyFont="1" applyBorder="1" applyAlignment="1"/>
    <xf numFmtId="0" fontId="15" fillId="0" borderId="0" xfId="3" quotePrefix="1" applyNumberFormat="1" applyFont="1" applyFill="1" applyBorder="1" applyAlignment="1"/>
    <xf numFmtId="0" fontId="9" fillId="0" borderId="7" xfId="3" applyNumberFormat="1" applyFont="1" applyBorder="1" applyAlignment="1">
      <alignment horizontal="center" vertical="center" wrapText="1"/>
    </xf>
    <xf numFmtId="0" fontId="9" fillId="0" borderId="8" xfId="3" applyNumberFormat="1" applyFont="1" applyBorder="1" applyAlignment="1">
      <alignment horizontal="center" vertical="center" wrapText="1"/>
    </xf>
    <xf numFmtId="0" fontId="9" fillId="0" borderId="9" xfId="3" applyNumberFormat="1" applyFont="1" applyBorder="1" applyAlignment="1">
      <alignment horizontal="center" vertical="center" wrapText="1"/>
    </xf>
    <xf numFmtId="0" fontId="16" fillId="0" borderId="10" xfId="3" applyNumberFormat="1" applyFont="1" applyBorder="1" applyAlignment="1">
      <alignment horizontal="center" vertical="center" wrapText="1"/>
    </xf>
    <xf numFmtId="0" fontId="16" fillId="0" borderId="8" xfId="3" applyNumberFormat="1" applyFont="1" applyBorder="1" applyAlignment="1">
      <alignment horizontal="center" vertical="center" wrapText="1"/>
    </xf>
    <xf numFmtId="0" fontId="16" fillId="0" borderId="9" xfId="3" applyNumberFormat="1" applyFont="1" applyBorder="1" applyAlignment="1">
      <alignment horizontal="center" vertical="center" wrapText="1"/>
    </xf>
    <xf numFmtId="0" fontId="9" fillId="0" borderId="10" xfId="3" applyNumberFormat="1" applyFont="1" applyBorder="1" applyAlignment="1">
      <alignment horizontal="center" vertical="center" wrapText="1"/>
    </xf>
    <xf numFmtId="0" fontId="9" fillId="0" borderId="11" xfId="3" applyNumberFormat="1" applyFont="1" applyBorder="1" applyAlignment="1">
      <alignment horizontal="center" vertical="center" wrapText="1"/>
    </xf>
    <xf numFmtId="165" fontId="16" fillId="0" borderId="12" xfId="3" applyNumberFormat="1" applyFont="1" applyBorder="1" applyAlignment="1" applyProtection="1">
      <alignment horizontal="center" vertical="center" wrapText="1"/>
    </xf>
    <xf numFmtId="0" fontId="9" fillId="0" borderId="0" xfId="3" applyNumberFormat="1" applyFont="1" applyFill="1" applyBorder="1" applyAlignment="1">
      <alignment horizontal="center" vertical="center" wrapText="1"/>
    </xf>
    <xf numFmtId="0" fontId="16" fillId="0" borderId="0" xfId="3" applyNumberFormat="1" applyFont="1" applyFill="1" applyBorder="1" applyAlignment="1">
      <alignment horizontal="center" vertical="center" wrapText="1"/>
    </xf>
    <xf numFmtId="0" fontId="9" fillId="0" borderId="0" xfId="3" applyNumberFormat="1" applyFont="1" applyFill="1" applyBorder="1" applyAlignment="1">
      <alignment horizontal="center" vertical="center" wrapText="1"/>
    </xf>
    <xf numFmtId="165" fontId="16" fillId="0" borderId="0" xfId="3" applyNumberFormat="1" applyFont="1" applyFill="1" applyBorder="1" applyAlignment="1" applyProtection="1">
      <alignment horizontal="center" vertical="center" wrapText="1"/>
    </xf>
    <xf numFmtId="168" fontId="7" fillId="0" borderId="0" xfId="4" applyNumberFormat="1" applyFont="1" applyFill="1" applyBorder="1" applyAlignment="1">
      <alignment horizontal="center"/>
    </xf>
    <xf numFmtId="168" fontId="7" fillId="0" borderId="0" xfId="4" applyNumberFormat="1" applyFont="1" applyFill="1" applyBorder="1"/>
    <xf numFmtId="0" fontId="18" fillId="4" borderId="13" xfId="3" applyNumberFormat="1" applyFont="1" applyFill="1" applyBorder="1" applyAlignment="1">
      <alignment horizontal="center" vertical="center" wrapText="1"/>
    </xf>
    <xf numFmtId="0" fontId="18" fillId="4" borderId="14" xfId="3" applyNumberFormat="1" applyFont="1" applyFill="1" applyBorder="1" applyAlignment="1">
      <alignment horizontal="center" vertical="center" wrapText="1"/>
    </xf>
    <xf numFmtId="0" fontId="18" fillId="4" borderId="15" xfId="3" applyNumberFormat="1" applyFont="1" applyFill="1" applyBorder="1" applyAlignment="1">
      <alignment horizontal="center" vertical="center" wrapText="1"/>
    </xf>
    <xf numFmtId="0" fontId="18" fillId="4" borderId="16" xfId="3" applyNumberFormat="1" applyFont="1" applyFill="1" applyBorder="1" applyAlignment="1">
      <alignment horizontal="center" vertical="center" wrapText="1"/>
    </xf>
    <xf numFmtId="165" fontId="18" fillId="4" borderId="2" xfId="3" applyNumberFormat="1" applyFont="1" applyFill="1" applyBorder="1" applyAlignment="1" applyProtection="1">
      <alignment horizontal="center" vertical="center" wrapText="1"/>
    </xf>
    <xf numFmtId="165" fontId="18" fillId="4" borderId="17" xfId="3" applyNumberFormat="1" applyFont="1" applyFill="1" applyBorder="1" applyAlignment="1" applyProtection="1">
      <alignment horizontal="left" vertical="center" wrapText="1"/>
    </xf>
    <xf numFmtId="0" fontId="18" fillId="0" borderId="0" xfId="3" applyNumberFormat="1" applyFont="1" applyFill="1" applyBorder="1" applyAlignment="1">
      <alignment horizontal="center" vertical="center" wrapText="1"/>
    </xf>
    <xf numFmtId="165" fontId="18" fillId="0" borderId="0" xfId="3" applyNumberFormat="1" applyFont="1" applyFill="1" applyBorder="1" applyAlignment="1" applyProtection="1">
      <alignment vertical="center" wrapText="1"/>
    </xf>
    <xf numFmtId="168" fontId="16" fillId="0" borderId="0" xfId="4" applyNumberFormat="1" applyFont="1" applyFill="1" applyBorder="1" applyAlignment="1">
      <alignment horizontal="center"/>
    </xf>
    <xf numFmtId="0" fontId="12" fillId="5" borderId="18" xfId="5" applyNumberFormat="1" applyFont="1" applyFill="1" applyBorder="1" applyAlignment="1">
      <alignment horizontal="center" vertical="center" wrapText="1"/>
    </xf>
    <xf numFmtId="0" fontId="12" fillId="5" borderId="19" xfId="5" applyNumberFormat="1" applyFont="1" applyFill="1" applyBorder="1" applyAlignment="1">
      <alignment horizontal="center" vertical="center" wrapText="1"/>
    </xf>
    <xf numFmtId="0" fontId="13" fillId="5" borderId="19" xfId="5" applyNumberFormat="1" applyFont="1" applyFill="1" applyBorder="1" applyAlignment="1">
      <alignment horizontal="center" vertical="center" wrapText="1"/>
    </xf>
    <xf numFmtId="0" fontId="13" fillId="5" borderId="19" xfId="5" quotePrefix="1" applyNumberFormat="1" applyFont="1" applyFill="1" applyBorder="1" applyAlignment="1">
      <alignment horizontal="center" vertical="center" wrapText="1"/>
    </xf>
    <xf numFmtId="0" fontId="12" fillId="5" borderId="20" xfId="5" applyNumberFormat="1" applyFont="1" applyFill="1" applyBorder="1" applyAlignment="1">
      <alignment horizontal="center" vertical="center" wrapText="1"/>
    </xf>
    <xf numFmtId="0" fontId="12" fillId="5" borderId="21" xfId="5" applyNumberFormat="1" applyFont="1" applyFill="1" applyBorder="1" applyAlignment="1">
      <alignment vertical="center" wrapText="1"/>
    </xf>
    <xf numFmtId="0" fontId="12" fillId="5" borderId="22" xfId="5" applyNumberFormat="1" applyFont="1" applyFill="1" applyBorder="1" applyAlignment="1">
      <alignment vertical="center" wrapText="1"/>
    </xf>
    <xf numFmtId="0" fontId="12" fillId="5" borderId="23" xfId="5" applyNumberFormat="1" applyFont="1" applyFill="1" applyBorder="1" applyAlignment="1">
      <alignment horizontal="left" vertical="center" wrapText="1"/>
    </xf>
    <xf numFmtId="0" fontId="12" fillId="5" borderId="24" xfId="5" applyNumberFormat="1" applyFont="1" applyFill="1" applyBorder="1" applyAlignment="1">
      <alignment horizontal="center" vertical="center" wrapText="1"/>
    </xf>
    <xf numFmtId="165" fontId="12" fillId="5" borderId="24" xfId="5" applyNumberFormat="1" applyFont="1" applyFill="1" applyBorder="1" applyAlignment="1" applyProtection="1">
      <alignment vertical="center" wrapText="1"/>
    </xf>
    <xf numFmtId="165" fontId="13" fillId="5" borderId="25" xfId="5" applyNumberFormat="1" applyFont="1" applyFill="1" applyBorder="1" applyAlignment="1" applyProtection="1">
      <alignment vertical="center" wrapText="1"/>
    </xf>
    <xf numFmtId="0" fontId="20" fillId="0" borderId="0" xfId="6" applyFont="1" applyAlignment="1">
      <alignment vertical="center" wrapText="1"/>
    </xf>
    <xf numFmtId="0" fontId="12" fillId="0" borderId="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>
      <alignment horizontal="center" vertical="center" wrapText="1"/>
    </xf>
    <xf numFmtId="0" fontId="13" fillId="0" borderId="0" xfId="5" quotePrefix="1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vertical="center" wrapText="1"/>
    </xf>
    <xf numFmtId="0" fontId="12" fillId="0" borderId="0" xfId="5" applyNumberFormat="1" applyFont="1" applyFill="1" applyBorder="1" applyAlignment="1">
      <alignment horizontal="left" vertical="center" wrapText="1"/>
    </xf>
    <xf numFmtId="165" fontId="12" fillId="0" borderId="0" xfId="5" applyNumberFormat="1" applyFont="1" applyFill="1" applyBorder="1" applyAlignment="1" applyProtection="1">
      <alignment vertical="center" wrapText="1"/>
    </xf>
    <xf numFmtId="165" fontId="13" fillId="0" borderId="0" xfId="5" applyNumberFormat="1" applyFont="1" applyFill="1" applyBorder="1" applyAlignment="1" applyProtection="1">
      <alignment vertical="center" wrapText="1"/>
    </xf>
    <xf numFmtId="0" fontId="20" fillId="0" borderId="0" xfId="6" applyFont="1" applyFill="1" applyBorder="1" applyAlignment="1">
      <alignment vertical="center" wrapText="1"/>
    </xf>
    <xf numFmtId="168" fontId="21" fillId="0" borderId="0" xfId="4" applyNumberFormat="1" applyFont="1" applyFill="1" applyBorder="1" applyAlignment="1">
      <alignment vertical="center" wrapText="1"/>
    </xf>
    <xf numFmtId="0" fontId="12" fillId="5" borderId="26" xfId="5" applyNumberFormat="1" applyFont="1" applyFill="1" applyBorder="1" applyAlignment="1">
      <alignment horizontal="center" vertical="center" wrapText="1"/>
    </xf>
    <xf numFmtId="0" fontId="12" fillId="5" borderId="27" xfId="5" applyNumberFormat="1" applyFont="1" applyFill="1" applyBorder="1" applyAlignment="1">
      <alignment horizontal="center" vertical="center" wrapText="1"/>
    </xf>
    <xf numFmtId="0" fontId="12" fillId="5" borderId="28" xfId="5" applyNumberFormat="1" applyFont="1" applyFill="1" applyBorder="1" applyAlignment="1">
      <alignment horizontal="center" vertical="center" wrapText="1"/>
    </xf>
    <xf numFmtId="0" fontId="12" fillId="5" borderId="29" xfId="5" applyNumberFormat="1" applyFont="1" applyFill="1" applyBorder="1" applyAlignment="1">
      <alignment horizontal="left" vertical="center" wrapText="1"/>
    </xf>
    <xf numFmtId="0" fontId="17" fillId="0" borderId="30" xfId="6" applyBorder="1"/>
    <xf numFmtId="0" fontId="17" fillId="0" borderId="31" xfId="6" applyBorder="1"/>
    <xf numFmtId="0" fontId="12" fillId="5" borderId="32" xfId="5" applyNumberFormat="1" applyFont="1" applyFill="1" applyBorder="1" applyAlignment="1">
      <alignment horizontal="center" vertical="center" wrapText="1"/>
    </xf>
    <xf numFmtId="165" fontId="12" fillId="5" borderId="32" xfId="5" applyNumberFormat="1" applyFont="1" applyFill="1" applyBorder="1" applyAlignment="1" applyProtection="1">
      <alignment vertical="center" wrapText="1"/>
    </xf>
    <xf numFmtId="165" fontId="12" fillId="5" borderId="33" xfId="5" applyNumberFormat="1" applyFont="1" applyFill="1" applyBorder="1" applyAlignment="1" applyProtection="1">
      <alignment vertical="center" wrapText="1"/>
    </xf>
    <xf numFmtId="169" fontId="12" fillId="5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left" vertical="center" wrapText="1"/>
    </xf>
    <xf numFmtId="0" fontId="17" fillId="0" borderId="0" xfId="6" applyFill="1" applyBorder="1"/>
    <xf numFmtId="169" fontId="12" fillId="0" borderId="0" xfId="5" applyNumberFormat="1" applyFont="1" applyFill="1" applyBorder="1" applyAlignment="1" applyProtection="1">
      <alignment vertical="center" wrapText="1"/>
    </xf>
    <xf numFmtId="0" fontId="12" fillId="5" borderId="34" xfId="5" applyNumberFormat="1" applyFont="1" applyFill="1" applyBorder="1" applyAlignment="1">
      <alignment horizontal="center" vertical="center" wrapText="1"/>
    </xf>
    <xf numFmtId="0" fontId="12" fillId="5" borderId="35" xfId="5" applyNumberFormat="1" applyFont="1" applyFill="1" applyBorder="1" applyAlignment="1">
      <alignment horizontal="center" vertical="center" wrapText="1"/>
    </xf>
    <xf numFmtId="0" fontId="12" fillId="5" borderId="35" xfId="5" quotePrefix="1" applyNumberFormat="1" applyFont="1" applyFill="1" applyBorder="1" applyAlignment="1">
      <alignment horizontal="center" vertical="center" wrapText="1"/>
    </xf>
    <xf numFmtId="0" fontId="12" fillId="5" borderId="36" xfId="5" applyNumberFormat="1" applyFont="1" applyFill="1" applyBorder="1" applyAlignment="1">
      <alignment horizontal="center" vertical="center" wrapText="1"/>
    </xf>
    <xf numFmtId="0" fontId="12" fillId="5" borderId="29" xfId="5" applyNumberFormat="1" applyFont="1" applyFill="1" applyBorder="1" applyAlignment="1">
      <alignment horizontal="left" vertical="center" wrapText="1"/>
    </xf>
    <xf numFmtId="0" fontId="12" fillId="5" borderId="30" xfId="5" applyNumberFormat="1" applyFont="1" applyFill="1" applyBorder="1" applyAlignment="1">
      <alignment vertical="center" wrapText="1"/>
    </xf>
    <xf numFmtId="0" fontId="12" fillId="5" borderId="30" xfId="5" applyNumberFormat="1" applyFont="1" applyFill="1" applyBorder="1" applyAlignment="1">
      <alignment horizontal="center" vertical="center" wrapText="1"/>
    </xf>
    <xf numFmtId="168" fontId="12" fillId="5" borderId="30" xfId="4" applyNumberFormat="1" applyFont="1" applyFill="1" applyBorder="1" applyAlignment="1">
      <alignment horizontal="center" vertical="center" wrapText="1"/>
    </xf>
    <xf numFmtId="41" fontId="12" fillId="5" borderId="30" xfId="7" applyNumberFormat="1" applyFont="1" applyFill="1" applyBorder="1" applyAlignment="1">
      <alignment horizontal="center" vertical="center" wrapText="1"/>
    </xf>
    <xf numFmtId="41" fontId="12" fillId="5" borderId="31" xfId="7" applyNumberFormat="1" applyFont="1" applyFill="1" applyBorder="1" applyAlignment="1" applyProtection="1">
      <alignment vertical="center" wrapText="1"/>
    </xf>
    <xf numFmtId="0" fontId="12" fillId="0" borderId="0" xfId="5" quotePrefix="1" applyNumberFormat="1" applyFont="1" applyFill="1" applyBorder="1" applyAlignment="1">
      <alignment horizontal="center" vertical="center" wrapText="1"/>
    </xf>
    <xf numFmtId="168" fontId="12" fillId="0" borderId="0" xfId="4" applyNumberFormat="1" applyFont="1" applyFill="1" applyBorder="1" applyAlignment="1">
      <alignment horizontal="center" vertical="center" wrapText="1"/>
    </xf>
    <xf numFmtId="41" fontId="12" fillId="0" borderId="0" xfId="7" applyNumberFormat="1" applyFont="1" applyFill="1" applyBorder="1" applyAlignment="1">
      <alignment horizontal="center" vertical="center" wrapText="1"/>
    </xf>
    <xf numFmtId="41" fontId="12" fillId="0" borderId="0" xfId="7" applyNumberFormat="1" applyFont="1" applyFill="1" applyBorder="1" applyAlignment="1" applyProtection="1">
      <alignment vertical="center" wrapText="1"/>
    </xf>
    <xf numFmtId="0" fontId="12" fillId="5" borderId="30" xfId="5" applyNumberFormat="1" applyFont="1" applyFill="1" applyBorder="1" applyAlignment="1">
      <alignment horizontal="left" vertical="center" wrapText="1"/>
    </xf>
    <xf numFmtId="0" fontId="12" fillId="5" borderId="30" xfId="5" applyNumberFormat="1" applyFont="1" applyFill="1" applyBorder="1" applyAlignment="1">
      <alignment vertical="center"/>
    </xf>
    <xf numFmtId="0" fontId="12" fillId="5" borderId="31" xfId="5" applyNumberFormat="1" applyFont="1" applyFill="1" applyBorder="1" applyAlignment="1">
      <alignment horizontal="left" vertical="center" wrapText="1"/>
    </xf>
    <xf numFmtId="168" fontId="12" fillId="0" borderId="0" xfId="4" applyNumberFormat="1" applyFont="1" applyFill="1" applyBorder="1" applyAlignment="1">
      <alignment vertical="center" wrapText="1"/>
    </xf>
    <xf numFmtId="0" fontId="12" fillId="5" borderId="27" xfId="5" quotePrefix="1" applyNumberFormat="1" applyFont="1" applyFill="1" applyBorder="1" applyAlignment="1">
      <alignment horizontal="center" vertical="center" wrapText="1"/>
    </xf>
    <xf numFmtId="0" fontId="12" fillId="5" borderId="30" xfId="5" applyNumberFormat="1" applyFont="1" applyFill="1" applyBorder="1" applyAlignment="1">
      <alignment horizontal="left" vertical="center" wrapText="1"/>
    </xf>
    <xf numFmtId="0" fontId="12" fillId="5" borderId="31" xfId="5" applyNumberFormat="1" applyFont="1" applyFill="1" applyBorder="1" applyAlignment="1">
      <alignment horizontal="left" vertical="center" wrapText="1"/>
    </xf>
    <xf numFmtId="168" fontId="12" fillId="5" borderId="30" xfId="4" applyNumberFormat="1" applyFont="1" applyFill="1" applyBorder="1" applyAlignment="1">
      <alignment vertical="center" wrapText="1"/>
    </xf>
    <xf numFmtId="0" fontId="12" fillId="5" borderId="0" xfId="5" applyNumberFormat="1" applyFont="1" applyFill="1" applyBorder="1" applyAlignment="1">
      <alignment vertical="center"/>
    </xf>
    <xf numFmtId="0" fontId="12" fillId="5" borderId="31" xfId="5" applyNumberFormat="1" applyFont="1" applyFill="1" applyBorder="1" applyAlignment="1">
      <alignment horizontal="center" vertical="center" wrapText="1"/>
    </xf>
    <xf numFmtId="0" fontId="12" fillId="5" borderId="37" xfId="5" applyNumberFormat="1" applyFont="1" applyFill="1" applyBorder="1" applyAlignment="1">
      <alignment horizontal="left" vertical="center" wrapText="1"/>
    </xf>
    <xf numFmtId="0" fontId="12" fillId="5" borderId="38" xfId="5" applyNumberFormat="1" applyFont="1" applyFill="1" applyBorder="1" applyAlignment="1">
      <alignment horizontal="left" vertical="center" wrapText="1"/>
    </xf>
    <xf numFmtId="0" fontId="12" fillId="5" borderId="38" xfId="5" applyNumberFormat="1" applyFont="1" applyFill="1" applyBorder="1" applyAlignment="1">
      <alignment vertical="center" wrapText="1"/>
    </xf>
    <xf numFmtId="0" fontId="12" fillId="5" borderId="39" xfId="5" applyNumberFormat="1" applyFont="1" applyFill="1" applyBorder="1" applyAlignment="1">
      <alignment horizontal="center" vertical="center" wrapText="1"/>
    </xf>
    <xf numFmtId="0" fontId="12" fillId="5" borderId="38" xfId="5" applyNumberFormat="1" applyFont="1" applyFill="1" applyBorder="1" applyAlignment="1">
      <alignment horizontal="left" vertical="center"/>
    </xf>
    <xf numFmtId="0" fontId="12" fillId="5" borderId="37" xfId="5" applyNumberFormat="1" applyFont="1" applyFill="1" applyBorder="1" applyAlignment="1">
      <alignment horizontal="left" vertical="center"/>
    </xf>
    <xf numFmtId="0" fontId="12" fillId="5" borderId="40" xfId="5" applyNumberFormat="1" applyFont="1" applyFill="1" applyBorder="1" applyAlignment="1">
      <alignment horizontal="center" vertical="center" wrapText="1"/>
    </xf>
    <xf numFmtId="0" fontId="12" fillId="5" borderId="41" xfId="5" applyNumberFormat="1" applyFont="1" applyFill="1" applyBorder="1" applyAlignment="1">
      <alignment vertical="center" wrapText="1"/>
    </xf>
    <xf numFmtId="0" fontId="12" fillId="5" borderId="42" xfId="5" applyNumberFormat="1" applyFont="1" applyFill="1" applyBorder="1" applyAlignment="1">
      <alignment vertical="center" wrapText="1"/>
    </xf>
    <xf numFmtId="0" fontId="12" fillId="5" borderId="43" xfId="5" applyNumberFormat="1" applyFont="1" applyFill="1" applyBorder="1" applyAlignment="1">
      <alignment vertical="center" wrapText="1"/>
    </xf>
    <xf numFmtId="0" fontId="13" fillId="4" borderId="44" xfId="1" applyFont="1" applyFill="1" applyBorder="1" applyAlignment="1">
      <alignment horizontal="center"/>
    </xf>
    <xf numFmtId="0" fontId="13" fillId="4" borderId="45" xfId="1" applyFont="1" applyFill="1" applyBorder="1" applyAlignment="1">
      <alignment horizontal="center"/>
    </xf>
    <xf numFmtId="0" fontId="13" fillId="4" borderId="46" xfId="1" applyFont="1" applyFill="1" applyBorder="1" applyAlignment="1">
      <alignment horizontal="center"/>
    </xf>
    <xf numFmtId="165" fontId="13" fillId="4" borderId="47" xfId="3" applyNumberFormat="1" applyFont="1" applyFill="1" applyBorder="1" applyAlignment="1" applyProtection="1"/>
    <xf numFmtId="169" fontId="12" fillId="0" borderId="0" xfId="3" applyNumberFormat="1" applyFont="1"/>
    <xf numFmtId="0" fontId="13" fillId="0" borderId="0" xfId="1" applyFont="1" applyFill="1" applyBorder="1" applyAlignment="1">
      <alignment horizontal="center"/>
    </xf>
    <xf numFmtId="165" fontId="13" fillId="0" borderId="0" xfId="3" applyNumberFormat="1" applyFont="1" applyFill="1" applyBorder="1" applyAlignment="1" applyProtection="1"/>
    <xf numFmtId="169" fontId="12" fillId="0" borderId="0" xfId="3" applyNumberFormat="1" applyFont="1" applyFill="1" applyBorder="1"/>
    <xf numFmtId="0" fontId="10" fillId="6" borderId="48" xfId="3" applyNumberFormat="1" applyFont="1" applyFill="1" applyBorder="1" applyAlignment="1">
      <alignment horizontal="center"/>
    </xf>
    <xf numFmtId="0" fontId="10" fillId="6" borderId="48" xfId="3" applyNumberFormat="1" applyFont="1" applyFill="1" applyBorder="1" applyAlignment="1"/>
    <xf numFmtId="165" fontId="16" fillId="6" borderId="48" xfId="3" applyNumberFormat="1" applyFont="1" applyFill="1" applyBorder="1" applyAlignment="1">
      <alignment horizontal="center"/>
    </xf>
    <xf numFmtId="169" fontId="9" fillId="0" borderId="0" xfId="3" applyNumberFormat="1" applyFont="1" applyBorder="1" applyAlignment="1" applyProtection="1"/>
    <xf numFmtId="0" fontId="10" fillId="0" borderId="0" xfId="3" applyNumberFormat="1" applyFont="1" applyFill="1" applyBorder="1" applyAlignment="1">
      <alignment horizontal="center"/>
    </xf>
    <xf numFmtId="165" fontId="16" fillId="0" borderId="0" xfId="3" applyNumberFormat="1" applyFont="1" applyFill="1" applyBorder="1" applyAlignment="1">
      <alignment horizontal="center"/>
    </xf>
    <xf numFmtId="169" fontId="9" fillId="0" borderId="0" xfId="3" applyNumberFormat="1" applyFont="1" applyFill="1" applyBorder="1" applyAlignment="1" applyProtection="1"/>
    <xf numFmtId="0" fontId="15" fillId="0" borderId="0" xfId="1" applyFont="1" applyBorder="1" applyAlignment="1">
      <alignment horizontal="center"/>
    </xf>
    <xf numFmtId="0" fontId="22" fillId="0" borderId="0" xfId="1" applyFont="1" applyBorder="1"/>
    <xf numFmtId="0" fontId="22" fillId="0" borderId="0" xfId="1" applyFont="1" applyBorder="1" applyAlignment="1"/>
    <xf numFmtId="0" fontId="15" fillId="0" borderId="0" xfId="1" applyFont="1" applyBorder="1" applyAlignment="1"/>
    <xf numFmtId="165" fontId="15" fillId="0" borderId="0" xfId="1" applyNumberFormat="1" applyFont="1" applyBorder="1"/>
    <xf numFmtId="165" fontId="9" fillId="0" borderId="0" xfId="3" applyNumberFormat="1" applyFont="1" applyBorder="1"/>
    <xf numFmtId="0" fontId="15" fillId="0" borderId="0" xfId="3" applyNumberFormat="1" applyFont="1" applyFill="1" applyBorder="1" applyAlignment="1">
      <alignment horizontal="center"/>
    </xf>
    <xf numFmtId="165" fontId="15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Border="1"/>
    <xf numFmtId="0" fontId="22" fillId="0" borderId="0" xfId="1" applyFont="1" applyAlignment="1"/>
    <xf numFmtId="0" fontId="22" fillId="0" borderId="0" xfId="1" applyFont="1"/>
    <xf numFmtId="0" fontId="22" fillId="0" borderId="0" xfId="1" applyFont="1" applyBorder="1" applyAlignment="1">
      <alignment horizontal="center"/>
    </xf>
    <xf numFmtId="0" fontId="22" fillId="0" borderId="0" xfId="1" applyFont="1" applyAlignment="1">
      <alignment horizontal="center"/>
    </xf>
    <xf numFmtId="165" fontId="15" fillId="0" borderId="0" xfId="3" applyNumberFormat="1" applyFont="1" applyBorder="1" applyAlignment="1" applyProtection="1"/>
    <xf numFmtId="0" fontId="15" fillId="0" borderId="0" xfId="1" applyFont="1" applyFill="1" applyBorder="1" applyAlignment="1">
      <alignment horizontal="center"/>
    </xf>
    <xf numFmtId="0" fontId="22" fillId="0" borderId="0" xfId="1" applyFont="1" applyFill="1" applyBorder="1"/>
    <xf numFmtId="0" fontId="15" fillId="0" borderId="0" xfId="1" applyFont="1" applyFill="1" applyBorder="1" applyAlignment="1"/>
    <xf numFmtId="0" fontId="22" fillId="0" borderId="0" xfId="1" applyFont="1" applyFill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15" fillId="0" borderId="0" xfId="1" applyFont="1" applyBorder="1"/>
    <xf numFmtId="0" fontId="22" fillId="0" borderId="0" xfId="1" applyFont="1" applyFill="1" applyBorder="1" applyAlignment="1"/>
    <xf numFmtId="0" fontId="15" fillId="0" borderId="0" xfId="1" applyFont="1" applyBorder="1" applyAlignment="1">
      <alignment horizontal="left"/>
    </xf>
    <xf numFmtId="0" fontId="7" fillId="0" borderId="0" xfId="1" applyFont="1" applyBorder="1"/>
    <xf numFmtId="0" fontId="15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/>
    <xf numFmtId="165" fontId="12" fillId="0" borderId="0" xfId="5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/>
    <xf numFmtId="165" fontId="12" fillId="0" borderId="0" xfId="5" quotePrefix="1" applyNumberFormat="1" applyFont="1" applyFill="1" applyBorder="1" applyAlignment="1">
      <alignment horizontal="center" vertical="center" wrapText="1"/>
    </xf>
  </cellXfs>
  <cellStyles count="8">
    <cellStyle name="Comma [0] 2" xfId="7"/>
    <cellStyle name="Comma 2" xfId="4"/>
    <cellStyle name="Normal" xfId="0" builtinId="0"/>
    <cellStyle name="Normal 2" xfId="6"/>
    <cellStyle name="Normal 3" xfId="1"/>
    <cellStyle name="TableStyleLight1" xfId="5"/>
    <cellStyle name="TableStyleLight1 3" xfId="2"/>
    <cellStyle name="TableStyleLight1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73"/>
  <sheetViews>
    <sheetView tabSelected="1" view="pageBreakPreview" topLeftCell="A3" zoomScaleNormal="70" zoomScaleSheetLayoutView="100" workbookViewId="0">
      <selection activeCell="Q18" sqref="Q18"/>
    </sheetView>
  </sheetViews>
  <sheetFormatPr defaultRowHeight="15"/>
  <cols>
    <col min="1" max="6" width="2.5703125" style="27" customWidth="1"/>
    <col min="7" max="7" width="3" style="27" customWidth="1"/>
    <col min="8" max="8" width="14.140625" style="27" customWidth="1"/>
    <col min="9" max="9" width="23.85546875" style="27" customWidth="1"/>
    <col min="10" max="10" width="9" style="28" customWidth="1"/>
    <col min="11" max="11" width="7.140625" style="27" customWidth="1"/>
    <col min="12" max="12" width="11.5703125" style="27" customWidth="1"/>
    <col min="13" max="13" width="13.140625" style="27" bestFit="1" customWidth="1"/>
    <col min="14" max="14" width="4.140625" style="27" customWidth="1"/>
    <col min="15" max="15" width="9.5703125" style="27" customWidth="1"/>
    <col min="16" max="16" width="7.85546875" style="27" customWidth="1"/>
    <col min="17" max="17" width="13.42578125" style="27" customWidth="1"/>
    <col min="18" max="18" width="17.28515625" style="27" bestFit="1" customWidth="1"/>
    <col min="19" max="19" width="2.42578125" style="27" customWidth="1"/>
    <col min="20" max="22" width="2.5703125" style="27" customWidth="1"/>
    <col min="23" max="23" width="13.28515625" style="27" bestFit="1" customWidth="1"/>
    <col min="24" max="25" width="2.5703125" style="27" customWidth="1"/>
    <col min="26" max="26" width="3.85546875" style="27" customWidth="1"/>
    <col min="27" max="27" width="14.140625" style="27" customWidth="1"/>
    <col min="28" max="28" width="3.140625" style="27" customWidth="1"/>
    <col min="29" max="29" width="6.140625" style="27" customWidth="1"/>
    <col min="30" max="30" width="5.140625" style="27" customWidth="1"/>
    <col min="31" max="31" width="10.5703125" style="27" customWidth="1"/>
    <col min="32" max="32" width="12.7109375" style="27" customWidth="1"/>
    <col min="33" max="33" width="1.85546875" style="27" customWidth="1"/>
    <col min="34" max="34" width="9.5703125" style="27" customWidth="1"/>
    <col min="35" max="35" width="7.85546875" style="27" customWidth="1"/>
    <col min="36" max="36" width="11.7109375" style="27" customWidth="1"/>
    <col min="37" max="37" width="14.42578125" style="27" customWidth="1"/>
    <col min="38" max="38" width="2.42578125" style="27" customWidth="1"/>
    <col min="39" max="39" width="10.5703125" style="27" bestFit="1" customWidth="1"/>
    <col min="40" max="40" width="10.42578125" style="27" customWidth="1"/>
    <col min="41" max="41" width="14.140625" style="27" customWidth="1"/>
    <col min="42" max="42" width="9.140625" style="27"/>
    <col min="43" max="48" width="2.5703125" style="27" customWidth="1"/>
    <col min="49" max="49" width="3.85546875" style="27" customWidth="1"/>
    <col min="50" max="50" width="14.140625" style="27" customWidth="1"/>
    <col min="51" max="51" width="3.140625" style="27" customWidth="1"/>
    <col min="52" max="52" width="6.140625" style="27" customWidth="1"/>
    <col min="53" max="53" width="5.140625" style="27" customWidth="1"/>
    <col min="54" max="54" width="10.5703125" style="27" customWidth="1"/>
    <col min="55" max="55" width="12.7109375" style="27" customWidth="1"/>
    <col min="56" max="56" width="13.28515625" style="27" customWidth="1"/>
    <col min="57" max="57" width="9.5703125" style="27" customWidth="1"/>
    <col min="58" max="58" width="7.85546875" style="27" customWidth="1"/>
    <col min="59" max="59" width="11.7109375" style="27" customWidth="1"/>
    <col min="60" max="60" width="14.42578125" style="27" customWidth="1"/>
    <col min="61" max="61" width="2.42578125" style="27" customWidth="1"/>
    <col min="62" max="62" width="10.5703125" style="27" bestFit="1" customWidth="1"/>
    <col min="63" max="63" width="10.42578125" style="27" customWidth="1"/>
    <col min="64" max="64" width="14.140625" style="27" customWidth="1"/>
    <col min="65" max="16384" width="9.140625" style="27"/>
  </cols>
  <sheetData>
    <row r="1" spans="1:69"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 ht="23.25">
      <c r="A2" s="30" t="s">
        <v>107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3"/>
      <c r="AM2" s="29"/>
      <c r="AN2" s="29"/>
      <c r="AO2" s="29"/>
      <c r="AP2" s="29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29"/>
      <c r="BK2" s="29"/>
      <c r="BL2" s="29"/>
      <c r="BM2" s="29"/>
      <c r="BN2" s="29"/>
      <c r="BO2" s="29"/>
      <c r="BP2" s="29"/>
      <c r="BQ2" s="29"/>
    </row>
    <row r="3" spans="1:69" ht="23.25">
      <c r="A3" s="34" t="s">
        <v>108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1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3"/>
      <c r="AM3" s="29"/>
      <c r="AN3" s="29"/>
      <c r="AO3" s="29"/>
      <c r="AP3" s="29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3"/>
      <c r="BJ3" s="29"/>
      <c r="BK3" s="29"/>
      <c r="BL3" s="29"/>
      <c r="BM3" s="29"/>
      <c r="BN3" s="29"/>
      <c r="BO3" s="29"/>
      <c r="BP3" s="29"/>
      <c r="BQ3" s="29"/>
    </row>
    <row r="4" spans="1:69" ht="23.25">
      <c r="A4" s="34" t="s">
        <v>109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1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3"/>
      <c r="AM4" s="29"/>
      <c r="AN4" s="29"/>
      <c r="AO4" s="29"/>
      <c r="AP4" s="29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3"/>
      <c r="BJ4" s="29"/>
      <c r="BK4" s="29"/>
      <c r="BL4" s="29"/>
      <c r="BM4" s="29"/>
      <c r="BN4" s="29"/>
      <c r="BO4" s="29"/>
      <c r="BP4" s="29"/>
      <c r="BQ4" s="29"/>
    </row>
    <row r="5" spans="1:69" ht="23.25">
      <c r="A5" s="34" t="s">
        <v>110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1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3"/>
      <c r="AM5" s="29"/>
      <c r="AN5" s="29"/>
      <c r="AO5" s="29"/>
      <c r="AP5" s="29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3"/>
      <c r="BJ5" s="29"/>
      <c r="BK5" s="29"/>
      <c r="BL5" s="29"/>
      <c r="BM5" s="29"/>
      <c r="BN5" s="29"/>
      <c r="BO5" s="29"/>
      <c r="BP5" s="29"/>
      <c r="BQ5" s="29"/>
    </row>
    <row r="6" spans="1:69" ht="16.5" customHeight="1">
      <c r="A6" s="36"/>
      <c r="B6" s="36"/>
      <c r="C6" s="36"/>
      <c r="D6" s="36"/>
      <c r="E6" s="36"/>
      <c r="F6" s="36"/>
      <c r="G6" s="36"/>
      <c r="H6" s="36"/>
      <c r="I6" s="36"/>
      <c r="J6" s="37"/>
      <c r="K6" s="36"/>
      <c r="L6" s="36"/>
      <c r="M6" s="36"/>
      <c r="N6" s="38"/>
      <c r="O6" s="38"/>
      <c r="P6" s="38"/>
      <c r="Q6" s="38"/>
      <c r="R6" s="39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40"/>
      <c r="AH6" s="40"/>
      <c r="AI6" s="40"/>
      <c r="AJ6" s="40"/>
      <c r="AK6" s="41"/>
      <c r="AL6" s="29"/>
      <c r="AM6" s="29"/>
      <c r="AN6" s="29"/>
      <c r="AO6" s="29"/>
      <c r="AP6" s="29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40"/>
      <c r="BE6" s="40"/>
      <c r="BF6" s="40"/>
      <c r="BG6" s="40"/>
      <c r="BH6" s="41"/>
      <c r="BI6" s="29"/>
      <c r="BJ6" s="29"/>
      <c r="BK6" s="29"/>
      <c r="BL6" s="29"/>
      <c r="BM6" s="29"/>
      <c r="BN6" s="29"/>
      <c r="BO6" s="29"/>
      <c r="BP6" s="29"/>
      <c r="BQ6" s="29"/>
    </row>
    <row r="7" spans="1:69" ht="19.5" customHeight="1">
      <c r="A7" s="42" t="s">
        <v>111</v>
      </c>
      <c r="B7" s="42"/>
      <c r="C7" s="42"/>
      <c r="D7" s="42"/>
      <c r="E7" s="42"/>
      <c r="F7" s="42"/>
      <c r="I7" s="27" t="s">
        <v>112</v>
      </c>
      <c r="J7" s="43" t="s">
        <v>113</v>
      </c>
      <c r="K7" s="43"/>
      <c r="L7" s="43"/>
      <c r="M7" s="43"/>
      <c r="N7" s="44"/>
      <c r="O7" s="44"/>
      <c r="P7" s="44"/>
      <c r="Q7" s="44"/>
      <c r="R7" s="45"/>
      <c r="T7" s="46"/>
      <c r="U7" s="46"/>
      <c r="V7" s="46"/>
      <c r="W7" s="46"/>
      <c r="X7" s="46"/>
      <c r="Y7" s="46"/>
      <c r="Z7" s="29"/>
      <c r="AA7" s="29"/>
      <c r="AB7" s="29"/>
      <c r="AC7" s="47"/>
      <c r="AD7" s="47"/>
      <c r="AE7" s="47"/>
      <c r="AF7" s="47"/>
      <c r="AG7" s="48"/>
      <c r="AH7" s="48"/>
      <c r="AI7" s="48"/>
      <c r="AJ7" s="48"/>
      <c r="AK7" s="49"/>
      <c r="AL7" s="29"/>
      <c r="AM7" s="29"/>
      <c r="AN7" s="29"/>
      <c r="AO7" s="29"/>
      <c r="AP7" s="29"/>
      <c r="AQ7" s="46"/>
      <c r="AR7" s="46"/>
      <c r="AS7" s="46"/>
      <c r="AT7" s="46"/>
      <c r="AU7" s="46"/>
      <c r="AV7" s="46"/>
      <c r="AW7" s="29"/>
      <c r="AX7" s="29"/>
      <c r="AY7" s="29"/>
      <c r="AZ7" s="47"/>
      <c r="BA7" s="47"/>
      <c r="BB7" s="47"/>
      <c r="BC7" s="47"/>
      <c r="BD7" s="48"/>
      <c r="BE7" s="48"/>
      <c r="BF7" s="48"/>
      <c r="BG7" s="48"/>
      <c r="BH7" s="49"/>
      <c r="BI7" s="29"/>
      <c r="BJ7" s="29"/>
      <c r="BK7" s="29"/>
      <c r="BL7" s="29"/>
      <c r="BM7" s="29"/>
      <c r="BN7" s="29"/>
      <c r="BO7" s="29"/>
      <c r="BP7" s="29"/>
      <c r="BQ7" s="29"/>
    </row>
    <row r="8" spans="1:69" ht="19.5" customHeight="1">
      <c r="A8" s="42" t="s">
        <v>10</v>
      </c>
      <c r="B8" s="42"/>
      <c r="C8" s="42"/>
      <c r="D8" s="42"/>
      <c r="E8" s="42"/>
      <c r="F8" s="42"/>
      <c r="I8" s="27" t="s">
        <v>112</v>
      </c>
      <c r="J8" s="50" t="s">
        <v>114</v>
      </c>
      <c r="K8" s="42"/>
      <c r="L8" s="42"/>
      <c r="M8" s="42"/>
      <c r="N8" s="44"/>
      <c r="O8" s="44"/>
      <c r="P8" s="44"/>
      <c r="Q8" s="44"/>
      <c r="R8" s="45"/>
      <c r="T8" s="46"/>
      <c r="U8" s="46"/>
      <c r="V8" s="46"/>
      <c r="W8" s="46"/>
      <c r="X8" s="46"/>
      <c r="Y8" s="46"/>
      <c r="Z8" s="29"/>
      <c r="AA8" s="29"/>
      <c r="AB8" s="29"/>
      <c r="AC8" s="46"/>
      <c r="AD8" s="46"/>
      <c r="AE8" s="46"/>
      <c r="AF8" s="46"/>
      <c r="AG8" s="48"/>
      <c r="AH8" s="48"/>
      <c r="AI8" s="48"/>
      <c r="AJ8" s="48"/>
      <c r="AK8" s="49"/>
      <c r="AL8" s="29"/>
      <c r="AM8" s="29"/>
      <c r="AN8" s="29"/>
      <c r="AO8" s="29"/>
      <c r="AP8" s="29"/>
      <c r="AQ8" s="46"/>
      <c r="AR8" s="46"/>
      <c r="AS8" s="46"/>
      <c r="AT8" s="46"/>
      <c r="AU8" s="46"/>
      <c r="AV8" s="46"/>
      <c r="AW8" s="29"/>
      <c r="AX8" s="29"/>
      <c r="AY8" s="29"/>
      <c r="AZ8" s="46"/>
      <c r="BA8" s="46"/>
      <c r="BB8" s="46"/>
      <c r="BC8" s="46"/>
      <c r="BD8" s="48"/>
      <c r="BE8" s="48"/>
      <c r="BF8" s="48"/>
      <c r="BG8" s="48"/>
      <c r="BH8" s="49"/>
      <c r="BI8" s="29"/>
      <c r="BJ8" s="29"/>
      <c r="BK8" s="29"/>
      <c r="BL8" s="29"/>
      <c r="BM8" s="29"/>
      <c r="BN8" s="29"/>
      <c r="BO8" s="29"/>
      <c r="BP8" s="29"/>
      <c r="BQ8" s="29"/>
    </row>
    <row r="9" spans="1:69" ht="19.5" customHeight="1">
      <c r="A9" s="42" t="s">
        <v>115</v>
      </c>
      <c r="B9" s="42"/>
      <c r="C9" s="42"/>
      <c r="D9" s="42"/>
      <c r="E9" s="42"/>
      <c r="F9" s="42"/>
      <c r="I9" s="27" t="s">
        <v>112</v>
      </c>
      <c r="J9" s="51" t="s">
        <v>116</v>
      </c>
      <c r="K9" s="52"/>
      <c r="L9" s="53">
        <f>R48</f>
        <v>18444000</v>
      </c>
      <c r="M9" s="53"/>
      <c r="N9" s="44"/>
      <c r="O9" s="44"/>
      <c r="P9" s="44"/>
      <c r="Q9" s="44"/>
      <c r="R9" s="45"/>
      <c r="T9" s="46"/>
      <c r="U9" s="46"/>
      <c r="V9" s="46"/>
      <c r="W9" s="46"/>
      <c r="X9" s="46"/>
      <c r="Y9" s="46"/>
      <c r="Z9" s="29"/>
      <c r="AA9" s="29"/>
      <c r="AB9" s="29"/>
      <c r="AC9" s="54"/>
      <c r="AD9" s="54"/>
      <c r="AE9" s="55"/>
      <c r="AF9" s="55"/>
      <c r="AG9" s="48"/>
      <c r="AH9" s="48"/>
      <c r="AI9" s="48"/>
      <c r="AJ9" s="48"/>
      <c r="AK9" s="49"/>
      <c r="AL9" s="29"/>
      <c r="AM9" s="29"/>
      <c r="AN9" s="29"/>
      <c r="AO9" s="29"/>
      <c r="AP9" s="29"/>
      <c r="AQ9" s="46"/>
      <c r="AR9" s="46"/>
      <c r="AS9" s="46"/>
      <c r="AT9" s="46"/>
      <c r="AU9" s="46"/>
      <c r="AV9" s="46"/>
      <c r="AW9" s="29"/>
      <c r="AX9" s="29"/>
      <c r="AY9" s="29"/>
      <c r="AZ9" s="54"/>
      <c r="BA9" s="54"/>
      <c r="BB9" s="55"/>
      <c r="BC9" s="55"/>
      <c r="BD9" s="48"/>
      <c r="BE9" s="48"/>
      <c r="BF9" s="48"/>
      <c r="BG9" s="48"/>
      <c r="BH9" s="49"/>
      <c r="BI9" s="29"/>
      <c r="BJ9" s="29"/>
      <c r="BK9" s="29"/>
      <c r="BL9" s="29"/>
      <c r="BM9" s="29"/>
      <c r="BN9" s="29"/>
      <c r="BO9" s="29"/>
      <c r="BP9" s="29"/>
      <c r="BQ9" s="29"/>
    </row>
    <row r="10" spans="1:69" ht="19.5" customHeight="1">
      <c r="A10" s="42" t="s">
        <v>117</v>
      </c>
      <c r="B10" s="42"/>
      <c r="C10" s="42"/>
      <c r="D10" s="42"/>
      <c r="E10" s="42"/>
      <c r="F10" s="42"/>
      <c r="I10" s="27" t="s">
        <v>112</v>
      </c>
      <c r="J10" s="56" t="s">
        <v>118</v>
      </c>
      <c r="K10" s="57"/>
      <c r="L10" s="58" t="s">
        <v>119</v>
      </c>
      <c r="M10" s="59"/>
      <c r="N10" s="44"/>
      <c r="O10" s="44"/>
      <c r="P10" s="44"/>
      <c r="Q10" s="44"/>
      <c r="R10" s="45"/>
      <c r="T10" s="46"/>
      <c r="U10" s="46"/>
      <c r="V10" s="46"/>
      <c r="W10" s="46"/>
      <c r="X10" s="46"/>
      <c r="Y10" s="46"/>
      <c r="Z10" s="29"/>
      <c r="AA10" s="29"/>
      <c r="AB10" s="29"/>
      <c r="AC10" s="60"/>
      <c r="AD10" s="60"/>
      <c r="AE10" s="61"/>
      <c r="AF10" s="61"/>
      <c r="AG10" s="48"/>
      <c r="AH10" s="48"/>
      <c r="AI10" s="48"/>
      <c r="AJ10" s="48"/>
      <c r="AK10" s="49"/>
      <c r="AL10" s="29"/>
      <c r="AM10" s="29"/>
      <c r="AN10" s="29"/>
      <c r="AO10" s="29"/>
      <c r="AP10" s="29"/>
      <c r="AQ10" s="46"/>
      <c r="AR10" s="46"/>
      <c r="AS10" s="46"/>
      <c r="AT10" s="46"/>
      <c r="AU10" s="46"/>
      <c r="AV10" s="46"/>
      <c r="AW10" s="29"/>
      <c r="AX10" s="29"/>
      <c r="AY10" s="29"/>
      <c r="AZ10" s="60"/>
      <c r="BA10" s="60"/>
      <c r="BB10" s="61"/>
      <c r="BC10" s="61"/>
      <c r="BD10" s="48"/>
      <c r="BE10" s="48"/>
      <c r="BF10" s="48"/>
      <c r="BG10" s="48"/>
      <c r="BH10" s="49"/>
      <c r="BI10" s="29"/>
      <c r="BJ10" s="29"/>
      <c r="BK10" s="29"/>
      <c r="BL10" s="29"/>
      <c r="BM10" s="29"/>
      <c r="BN10" s="29"/>
      <c r="BO10" s="29"/>
      <c r="BP10" s="29"/>
      <c r="BQ10" s="29"/>
    </row>
    <row r="11" spans="1:69" ht="19.5" customHeight="1">
      <c r="A11" s="42" t="s">
        <v>120</v>
      </c>
      <c r="B11" s="42"/>
      <c r="C11" s="42"/>
      <c r="D11" s="42"/>
      <c r="E11" s="42"/>
      <c r="F11" s="42"/>
      <c r="I11" s="27" t="s">
        <v>112</v>
      </c>
      <c r="J11" s="50" t="s">
        <v>121</v>
      </c>
      <c r="K11" s="42"/>
      <c r="L11" s="42"/>
      <c r="M11" s="42"/>
      <c r="N11" s="44"/>
      <c r="O11" s="44"/>
      <c r="P11" s="44"/>
      <c r="Q11" s="44"/>
      <c r="R11" s="45"/>
      <c r="T11" s="46"/>
      <c r="U11" s="46"/>
      <c r="V11" s="46"/>
      <c r="W11" s="46"/>
      <c r="X11" s="46"/>
      <c r="Y11" s="46"/>
      <c r="Z11" s="29"/>
      <c r="AA11" s="29"/>
      <c r="AB11" s="29"/>
      <c r="AC11" s="46"/>
      <c r="AD11" s="46"/>
      <c r="AE11" s="46"/>
      <c r="AF11" s="46"/>
      <c r="AG11" s="48"/>
      <c r="AH11" s="48"/>
      <c r="AI11" s="48"/>
      <c r="AJ11" s="48"/>
      <c r="AK11" s="49"/>
      <c r="AL11" s="29"/>
      <c r="AM11" s="29"/>
      <c r="AN11" s="29"/>
      <c r="AO11" s="29"/>
      <c r="AP11" s="29"/>
      <c r="AQ11" s="46"/>
      <c r="AR11" s="46"/>
      <c r="AS11" s="46"/>
      <c r="AT11" s="46"/>
      <c r="AU11" s="46"/>
      <c r="AV11" s="46"/>
      <c r="AW11" s="29"/>
      <c r="AX11" s="29"/>
      <c r="AY11" s="29"/>
      <c r="AZ11" s="46"/>
      <c r="BA11" s="46"/>
      <c r="BB11" s="46"/>
      <c r="BC11" s="46"/>
      <c r="BD11" s="48"/>
      <c r="BE11" s="48"/>
      <c r="BF11" s="48"/>
      <c r="BG11" s="48"/>
      <c r="BH11" s="49"/>
      <c r="BI11" s="29"/>
      <c r="BJ11" s="29"/>
      <c r="BK11" s="29"/>
      <c r="BL11" s="29"/>
      <c r="BM11" s="29"/>
      <c r="BN11" s="29"/>
      <c r="BO11" s="29"/>
      <c r="BP11" s="29"/>
      <c r="BQ11" s="29"/>
    </row>
    <row r="12" spans="1:69" ht="19.5" customHeight="1">
      <c r="A12" s="42" t="s">
        <v>122</v>
      </c>
      <c r="B12" s="42"/>
      <c r="C12" s="42"/>
      <c r="D12" s="42"/>
      <c r="E12" s="42"/>
      <c r="F12" s="42"/>
      <c r="I12" s="27" t="s">
        <v>112</v>
      </c>
      <c r="J12" s="50" t="s">
        <v>123</v>
      </c>
      <c r="K12" s="42"/>
      <c r="L12" s="42"/>
      <c r="M12" s="42"/>
      <c r="N12" s="44"/>
      <c r="O12" s="44"/>
      <c r="P12" s="44"/>
      <c r="Q12" s="44"/>
      <c r="R12" s="45"/>
      <c r="T12" s="46"/>
      <c r="U12" s="46"/>
      <c r="V12" s="46"/>
      <c r="W12" s="46"/>
      <c r="X12" s="46"/>
      <c r="Y12" s="46"/>
      <c r="Z12" s="29"/>
      <c r="AA12" s="29"/>
      <c r="AB12" s="29"/>
      <c r="AC12" s="46"/>
      <c r="AD12" s="46"/>
      <c r="AE12" s="46"/>
      <c r="AF12" s="46"/>
      <c r="AG12" s="48"/>
      <c r="AH12" s="48"/>
      <c r="AI12" s="48"/>
      <c r="AJ12" s="48"/>
      <c r="AK12" s="49"/>
      <c r="AL12" s="29"/>
      <c r="AM12" s="29"/>
      <c r="AN12" s="29"/>
      <c r="AO12" s="29"/>
      <c r="AP12" s="29"/>
      <c r="AQ12" s="46"/>
      <c r="AR12" s="46"/>
      <c r="AS12" s="46"/>
      <c r="AT12" s="46"/>
      <c r="AU12" s="46"/>
      <c r="AV12" s="46"/>
      <c r="AW12" s="29"/>
      <c r="AX12" s="29"/>
      <c r="AY12" s="29"/>
      <c r="AZ12" s="46"/>
      <c r="BA12" s="46"/>
      <c r="BB12" s="46"/>
      <c r="BC12" s="46"/>
      <c r="BD12" s="48"/>
      <c r="BE12" s="48"/>
      <c r="BF12" s="48"/>
      <c r="BG12" s="48"/>
      <c r="BH12" s="49"/>
      <c r="BI12" s="29"/>
      <c r="BJ12" s="29"/>
      <c r="BK12" s="29"/>
      <c r="BL12" s="29"/>
      <c r="BM12" s="29"/>
      <c r="BN12" s="29"/>
      <c r="BO12" s="29"/>
      <c r="BP12" s="29"/>
      <c r="BQ12" s="29"/>
    </row>
    <row r="13" spans="1:69" ht="14.25" customHeight="1" thickBo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29"/>
      <c r="AM13" s="29"/>
      <c r="AN13" s="29"/>
      <c r="AO13" s="29"/>
      <c r="AP13" s="29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29"/>
      <c r="BJ13" s="29"/>
      <c r="BK13" s="29"/>
      <c r="BL13" s="29"/>
      <c r="BM13" s="29"/>
      <c r="BN13" s="29"/>
      <c r="BO13" s="29"/>
      <c r="BP13" s="29"/>
      <c r="BQ13" s="29"/>
    </row>
    <row r="14" spans="1:69" ht="45" customHeight="1">
      <c r="A14" s="64" t="s">
        <v>124</v>
      </c>
      <c r="B14" s="65"/>
      <c r="C14" s="65"/>
      <c r="D14" s="65"/>
      <c r="E14" s="65"/>
      <c r="F14" s="66"/>
      <c r="G14" s="67" t="s">
        <v>125</v>
      </c>
      <c r="H14" s="68"/>
      <c r="I14" s="68"/>
      <c r="J14" s="68"/>
      <c r="K14" s="68"/>
      <c r="L14" s="68"/>
      <c r="M14" s="68"/>
      <c r="N14" s="69"/>
      <c r="O14" s="70" t="s">
        <v>126</v>
      </c>
      <c r="P14" s="66"/>
      <c r="Q14" s="71" t="s">
        <v>127</v>
      </c>
      <c r="R14" s="72" t="s">
        <v>128</v>
      </c>
      <c r="T14" s="73"/>
      <c r="U14" s="73"/>
      <c r="V14" s="73"/>
      <c r="W14" s="73"/>
      <c r="X14" s="73"/>
      <c r="Y14" s="73"/>
      <c r="Z14" s="74"/>
      <c r="AA14" s="74"/>
      <c r="AB14" s="74"/>
      <c r="AC14" s="74"/>
      <c r="AD14" s="74"/>
      <c r="AE14" s="74"/>
      <c r="AF14" s="74"/>
      <c r="AG14" s="74"/>
      <c r="AH14" s="73"/>
      <c r="AI14" s="73"/>
      <c r="AJ14" s="75"/>
      <c r="AK14" s="76"/>
      <c r="AL14" s="29"/>
      <c r="AM14" s="77"/>
      <c r="AN14" s="77"/>
      <c r="AO14" s="78"/>
      <c r="AP14" s="29"/>
      <c r="AQ14" s="73"/>
      <c r="AR14" s="73"/>
      <c r="AS14" s="73"/>
      <c r="AT14" s="73"/>
      <c r="AU14" s="73"/>
      <c r="AV14" s="73"/>
      <c r="AW14" s="74"/>
      <c r="AX14" s="74"/>
      <c r="AY14" s="74"/>
      <c r="AZ14" s="74"/>
      <c r="BA14" s="74"/>
      <c r="BB14" s="74"/>
      <c r="BC14" s="74"/>
      <c r="BD14" s="74"/>
      <c r="BE14" s="73"/>
      <c r="BF14" s="73"/>
      <c r="BG14" s="75"/>
      <c r="BH14" s="76"/>
      <c r="BI14" s="29"/>
      <c r="BJ14" s="77"/>
      <c r="BK14" s="77"/>
      <c r="BL14" s="78"/>
      <c r="BM14" s="29"/>
      <c r="BN14" s="29"/>
      <c r="BO14" s="29"/>
      <c r="BP14" s="29"/>
      <c r="BQ14" s="29"/>
    </row>
    <row r="15" spans="1:69">
      <c r="A15" s="79">
        <v>1</v>
      </c>
      <c r="B15" s="80"/>
      <c r="C15" s="80"/>
      <c r="D15" s="80"/>
      <c r="E15" s="80"/>
      <c r="F15" s="81"/>
      <c r="G15" s="82">
        <v>2</v>
      </c>
      <c r="H15" s="80"/>
      <c r="I15" s="80"/>
      <c r="J15" s="80"/>
      <c r="K15" s="80"/>
      <c r="L15" s="80"/>
      <c r="M15" s="80"/>
      <c r="N15" s="81"/>
      <c r="O15" s="82">
        <v>3</v>
      </c>
      <c r="P15" s="81"/>
      <c r="Q15" s="83">
        <v>4</v>
      </c>
      <c r="R15" s="84">
        <v>5</v>
      </c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6"/>
      <c r="AK15" s="86"/>
      <c r="AL15" s="29"/>
      <c r="AM15" s="87"/>
      <c r="AN15" s="78"/>
      <c r="AO15" s="78"/>
      <c r="AP15" s="29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6"/>
      <c r="BH15" s="86"/>
      <c r="BI15" s="29"/>
      <c r="BJ15" s="87"/>
      <c r="BK15" s="78"/>
      <c r="BL15" s="78"/>
      <c r="BM15" s="29"/>
      <c r="BN15" s="29"/>
      <c r="BO15" s="29"/>
      <c r="BP15" s="29"/>
      <c r="BQ15" s="29"/>
    </row>
    <row r="16" spans="1:69" s="99" customFormat="1" ht="17.25" customHeight="1">
      <c r="A16" s="88"/>
      <c r="B16" s="89"/>
      <c r="C16" s="90"/>
      <c r="D16" s="91"/>
      <c r="E16" s="91"/>
      <c r="F16" s="92"/>
      <c r="G16" s="93"/>
      <c r="H16" s="94"/>
      <c r="I16" s="94"/>
      <c r="J16" s="94"/>
      <c r="K16" s="94"/>
      <c r="L16" s="94"/>
      <c r="M16" s="94"/>
      <c r="N16" s="95"/>
      <c r="O16" s="96"/>
      <c r="P16" s="96"/>
      <c r="Q16" s="97"/>
      <c r="R16" s="98"/>
      <c r="T16" s="100"/>
      <c r="U16" s="100"/>
      <c r="V16" s="101"/>
      <c r="W16" s="102"/>
      <c r="X16" s="102"/>
      <c r="Y16" s="100"/>
      <c r="Z16" s="103"/>
      <c r="AA16" s="103"/>
      <c r="AB16" s="103"/>
      <c r="AC16" s="103"/>
      <c r="AD16" s="103"/>
      <c r="AE16" s="103"/>
      <c r="AF16" s="103"/>
      <c r="AG16" s="104"/>
      <c r="AH16" s="100"/>
      <c r="AI16" s="100"/>
      <c r="AJ16" s="105"/>
      <c r="AK16" s="106"/>
      <c r="AL16" s="107"/>
      <c r="AM16" s="108"/>
      <c r="AN16" s="108"/>
      <c r="AO16" s="108"/>
      <c r="AP16" s="107"/>
      <c r="AQ16" s="100"/>
      <c r="AR16" s="100"/>
      <c r="AS16" s="101"/>
      <c r="AT16" s="102"/>
      <c r="AU16" s="102"/>
      <c r="AV16" s="100"/>
      <c r="AW16" s="103"/>
      <c r="AX16" s="103"/>
      <c r="AY16" s="103"/>
      <c r="AZ16" s="103"/>
      <c r="BA16" s="103"/>
      <c r="BB16" s="103"/>
      <c r="BC16" s="103"/>
      <c r="BD16" s="104"/>
      <c r="BE16" s="100"/>
      <c r="BF16" s="100"/>
      <c r="BG16" s="105"/>
      <c r="BH16" s="106"/>
      <c r="BI16" s="107"/>
      <c r="BJ16" s="108"/>
      <c r="BK16" s="108"/>
      <c r="BL16" s="108"/>
      <c r="BM16" s="107"/>
      <c r="BN16" s="107"/>
      <c r="BO16" s="107"/>
      <c r="BP16" s="107"/>
      <c r="BQ16" s="107"/>
    </row>
    <row r="17" spans="1:69" s="99" customFormat="1" ht="26.25" customHeight="1">
      <c r="A17" s="109"/>
      <c r="B17" s="110"/>
      <c r="C17" s="110"/>
      <c r="D17" s="110"/>
      <c r="E17" s="110"/>
      <c r="F17" s="111"/>
      <c r="G17" s="112" t="s">
        <v>191</v>
      </c>
      <c r="H17" s="113"/>
      <c r="I17" s="113"/>
      <c r="J17" s="113"/>
      <c r="K17" s="113"/>
      <c r="L17" s="113"/>
      <c r="M17" s="113"/>
      <c r="N17" s="114"/>
      <c r="O17" s="115">
        <v>6</v>
      </c>
      <c r="P17" s="115" t="s">
        <v>15</v>
      </c>
      <c r="Q17" s="116">
        <f>M19+M21+M23</f>
        <v>600000</v>
      </c>
      <c r="R17" s="117">
        <f>O17*Q17</f>
        <v>3600000</v>
      </c>
      <c r="S17" s="118"/>
      <c r="T17" s="100"/>
      <c r="U17" s="100"/>
      <c r="V17" s="100"/>
      <c r="W17" s="100"/>
      <c r="X17" s="100"/>
      <c r="Y17" s="100"/>
      <c r="Z17" s="119"/>
      <c r="AA17" s="120"/>
      <c r="AB17" s="120"/>
      <c r="AC17" s="120"/>
      <c r="AD17" s="120"/>
      <c r="AE17" s="120"/>
      <c r="AF17" s="120"/>
      <c r="AG17" s="120"/>
      <c r="AH17" s="100"/>
      <c r="AI17" s="100"/>
      <c r="AJ17" s="105"/>
      <c r="AK17" s="105"/>
      <c r="AL17" s="121"/>
      <c r="AM17" s="108"/>
      <c r="AN17" s="108"/>
      <c r="AO17" s="108"/>
      <c r="AP17" s="107"/>
      <c r="AQ17" s="100"/>
      <c r="AR17" s="100"/>
      <c r="AS17" s="100"/>
      <c r="AT17" s="100"/>
      <c r="AU17" s="100"/>
      <c r="AV17" s="100"/>
      <c r="AW17" s="119"/>
      <c r="AX17" s="120"/>
      <c r="AY17" s="120"/>
      <c r="AZ17" s="120"/>
      <c r="BA17" s="120"/>
      <c r="BB17" s="120"/>
      <c r="BC17" s="120"/>
      <c r="BD17" s="120"/>
      <c r="BE17" s="100"/>
      <c r="BF17" s="100"/>
      <c r="BG17" s="105"/>
      <c r="BH17" s="105"/>
      <c r="BI17" s="121"/>
      <c r="BJ17" s="108"/>
      <c r="BK17" s="108"/>
      <c r="BL17" s="108"/>
      <c r="BM17" s="107"/>
      <c r="BN17" s="107"/>
      <c r="BO17" s="107"/>
      <c r="BP17" s="107"/>
      <c r="BQ17" s="107"/>
    </row>
    <row r="18" spans="1:69" s="99" customFormat="1" ht="17.25" customHeight="1">
      <c r="A18" s="122"/>
      <c r="B18" s="123"/>
      <c r="C18" s="123"/>
      <c r="D18" s="124"/>
      <c r="E18" s="124"/>
      <c r="F18" s="125"/>
      <c r="G18" s="112" t="s">
        <v>192</v>
      </c>
      <c r="H18" s="113"/>
      <c r="I18" s="113"/>
      <c r="J18" s="113"/>
      <c r="K18" s="113"/>
      <c r="L18" s="113"/>
      <c r="M18" s="113"/>
      <c r="N18" s="114"/>
      <c r="O18" s="115"/>
      <c r="P18" s="115"/>
      <c r="Q18" s="116"/>
      <c r="R18" s="117"/>
      <c r="S18" s="118"/>
      <c r="T18" s="100"/>
      <c r="U18" s="100"/>
      <c r="V18" s="100"/>
      <c r="W18" s="132"/>
      <c r="X18" s="132"/>
      <c r="Y18" s="100"/>
      <c r="Z18" s="104"/>
      <c r="AA18" s="103"/>
      <c r="AB18" s="103"/>
      <c r="AC18" s="100"/>
      <c r="AD18" s="100"/>
      <c r="AE18" s="133"/>
      <c r="AF18" s="134"/>
      <c r="AG18" s="135"/>
      <c r="AH18" s="100"/>
      <c r="AI18" s="100"/>
      <c r="AJ18" s="105"/>
      <c r="AK18" s="105"/>
      <c r="AL18" s="135"/>
      <c r="AM18" s="108"/>
      <c r="AN18" s="108"/>
      <c r="AO18" s="108"/>
      <c r="AP18" s="107"/>
      <c r="AQ18" s="100"/>
      <c r="AR18" s="100"/>
      <c r="AS18" s="100"/>
      <c r="AT18" s="132"/>
      <c r="AU18" s="132"/>
      <c r="AV18" s="100"/>
      <c r="AW18" s="104"/>
      <c r="AX18" s="103"/>
      <c r="AY18" s="103"/>
      <c r="AZ18" s="100"/>
      <c r="BA18" s="100"/>
      <c r="BB18" s="133"/>
      <c r="BC18" s="134"/>
      <c r="BD18" s="135"/>
      <c r="BE18" s="100"/>
      <c r="BF18" s="100"/>
      <c r="BG18" s="105"/>
      <c r="BH18" s="105"/>
      <c r="BI18" s="135"/>
      <c r="BJ18" s="108"/>
      <c r="BK18" s="108"/>
      <c r="BL18" s="108"/>
      <c r="BM18" s="107"/>
      <c r="BN18" s="107"/>
      <c r="BO18" s="107"/>
      <c r="BP18" s="107"/>
      <c r="BQ18" s="107"/>
    </row>
    <row r="19" spans="1:69" s="99" customFormat="1" ht="17.25" customHeight="1">
      <c r="A19" s="122"/>
      <c r="B19" s="123"/>
      <c r="C19" s="123"/>
      <c r="D19" s="124"/>
      <c r="E19" s="124"/>
      <c r="F19" s="125"/>
      <c r="G19" s="126"/>
      <c r="H19" s="136" t="s">
        <v>130</v>
      </c>
      <c r="I19" s="136"/>
      <c r="J19" s="127">
        <v>1</v>
      </c>
      <c r="K19" s="128" t="s">
        <v>14</v>
      </c>
      <c r="L19" s="129">
        <v>200000</v>
      </c>
      <c r="M19" s="130">
        <f>J19*L19</f>
        <v>200000</v>
      </c>
      <c r="N19" s="131"/>
      <c r="O19" s="115"/>
      <c r="P19" s="115"/>
      <c r="Q19" s="116"/>
      <c r="R19" s="117"/>
      <c r="S19" s="118"/>
      <c r="T19" s="100"/>
      <c r="U19" s="100"/>
      <c r="V19" s="100"/>
      <c r="W19" s="132"/>
      <c r="X19" s="132"/>
      <c r="Y19" s="100"/>
      <c r="Z19" s="104"/>
      <c r="AA19" s="104"/>
      <c r="AB19" s="104"/>
      <c r="AC19" s="100"/>
      <c r="AD19" s="100"/>
      <c r="AE19" s="133"/>
      <c r="AF19" s="134"/>
      <c r="AG19" s="135"/>
      <c r="AH19" s="100"/>
      <c r="AI19" s="100"/>
      <c r="AJ19" s="105"/>
      <c r="AK19" s="105"/>
      <c r="AL19" s="135"/>
      <c r="AM19" s="108"/>
      <c r="AN19" s="108"/>
      <c r="AO19" s="108"/>
      <c r="AP19" s="107"/>
      <c r="AQ19" s="100"/>
      <c r="AR19" s="100"/>
      <c r="AS19" s="100"/>
      <c r="AT19" s="132"/>
      <c r="AU19" s="132"/>
      <c r="AV19" s="100"/>
      <c r="AW19" s="104"/>
      <c r="AX19" s="104"/>
      <c r="AY19" s="104"/>
      <c r="AZ19" s="100"/>
      <c r="BA19" s="100"/>
      <c r="BB19" s="133"/>
      <c r="BC19" s="134"/>
      <c r="BD19" s="135"/>
      <c r="BE19" s="100"/>
      <c r="BF19" s="100"/>
      <c r="BG19" s="105"/>
      <c r="BH19" s="105"/>
      <c r="BI19" s="135"/>
      <c r="BJ19" s="108"/>
      <c r="BK19" s="108"/>
      <c r="BL19" s="108"/>
      <c r="BM19" s="107"/>
      <c r="BN19" s="107"/>
      <c r="BO19" s="107"/>
      <c r="BP19" s="107"/>
      <c r="BQ19" s="107"/>
    </row>
    <row r="20" spans="1:69" s="99" customFormat="1" ht="17.25" customHeight="1">
      <c r="A20" s="122"/>
      <c r="B20" s="123"/>
      <c r="C20" s="123"/>
      <c r="D20" s="124"/>
      <c r="E20" s="124"/>
      <c r="F20" s="125"/>
      <c r="G20" s="112" t="s">
        <v>193</v>
      </c>
      <c r="H20" s="113"/>
      <c r="I20" s="113"/>
      <c r="J20" s="113"/>
      <c r="K20" s="113"/>
      <c r="L20" s="113"/>
      <c r="M20" s="113"/>
      <c r="N20" s="114"/>
      <c r="O20" s="115"/>
      <c r="P20" s="115"/>
      <c r="Q20" s="116"/>
      <c r="R20" s="117"/>
      <c r="S20" s="118"/>
      <c r="T20" s="100"/>
      <c r="U20" s="100"/>
      <c r="V20" s="100"/>
      <c r="W20" s="132"/>
      <c r="X20" s="132"/>
      <c r="Y20" s="100"/>
      <c r="Z20" s="104"/>
      <c r="AA20" s="103"/>
      <c r="AB20" s="103"/>
      <c r="AC20" s="100"/>
      <c r="AD20" s="100"/>
      <c r="AE20" s="133"/>
      <c r="AF20" s="134"/>
      <c r="AG20" s="135"/>
      <c r="AH20" s="100"/>
      <c r="AI20" s="100"/>
      <c r="AJ20" s="105"/>
      <c r="AK20" s="105"/>
      <c r="AL20" s="135"/>
      <c r="AM20" s="108"/>
      <c r="AN20" s="108"/>
      <c r="AO20" s="108"/>
      <c r="AP20" s="107"/>
      <c r="AQ20" s="100"/>
      <c r="AR20" s="100"/>
      <c r="AS20" s="100"/>
      <c r="AT20" s="132"/>
      <c r="AU20" s="132"/>
      <c r="AV20" s="100"/>
      <c r="AW20" s="104"/>
      <c r="AX20" s="103"/>
      <c r="AY20" s="103"/>
      <c r="AZ20" s="100"/>
      <c r="BA20" s="100"/>
      <c r="BB20" s="133"/>
      <c r="BC20" s="134"/>
      <c r="BD20" s="135"/>
      <c r="BE20" s="100"/>
      <c r="BF20" s="100"/>
      <c r="BG20" s="105"/>
      <c r="BH20" s="105"/>
      <c r="BI20" s="135"/>
      <c r="BJ20" s="108"/>
      <c r="BK20" s="108"/>
      <c r="BL20" s="108"/>
      <c r="BM20" s="107"/>
      <c r="BN20" s="107"/>
      <c r="BO20" s="107"/>
      <c r="BP20" s="107"/>
      <c r="BQ20" s="107"/>
    </row>
    <row r="21" spans="1:69" s="99" customFormat="1" ht="17.25" customHeight="1">
      <c r="A21" s="122"/>
      <c r="B21" s="123"/>
      <c r="C21" s="123"/>
      <c r="D21" s="124"/>
      <c r="E21" s="124"/>
      <c r="F21" s="125"/>
      <c r="G21" s="126"/>
      <c r="H21" s="136" t="s">
        <v>130</v>
      </c>
      <c r="I21" s="136"/>
      <c r="J21" s="127">
        <v>1</v>
      </c>
      <c r="K21" s="128" t="s">
        <v>14</v>
      </c>
      <c r="L21" s="129">
        <v>200000</v>
      </c>
      <c r="M21" s="130">
        <f>J21*L21</f>
        <v>200000</v>
      </c>
      <c r="N21" s="131"/>
      <c r="O21" s="115"/>
      <c r="P21" s="115"/>
      <c r="Q21" s="116"/>
      <c r="R21" s="117"/>
      <c r="S21" s="118"/>
      <c r="T21" s="100"/>
      <c r="U21" s="100"/>
      <c r="V21" s="100"/>
      <c r="W21" s="132"/>
      <c r="X21" s="132"/>
      <c r="Y21" s="100"/>
      <c r="Z21" s="104"/>
      <c r="AA21" s="104"/>
      <c r="AB21" s="104"/>
      <c r="AC21" s="100"/>
      <c r="AD21" s="100"/>
      <c r="AE21" s="133"/>
      <c r="AF21" s="134"/>
      <c r="AG21" s="135"/>
      <c r="AH21" s="100"/>
      <c r="AI21" s="100"/>
      <c r="AJ21" s="105"/>
      <c r="AK21" s="105"/>
      <c r="AL21" s="135"/>
      <c r="AM21" s="108"/>
      <c r="AN21" s="108"/>
      <c r="AO21" s="108"/>
      <c r="AP21" s="107"/>
      <c r="AQ21" s="100"/>
      <c r="AR21" s="100"/>
      <c r="AS21" s="100"/>
      <c r="AT21" s="132"/>
      <c r="AU21" s="132"/>
      <c r="AV21" s="100"/>
      <c r="AW21" s="104"/>
      <c r="AX21" s="104"/>
      <c r="AY21" s="104"/>
      <c r="AZ21" s="100"/>
      <c r="BA21" s="100"/>
      <c r="BB21" s="133"/>
      <c r="BC21" s="134"/>
      <c r="BD21" s="135"/>
      <c r="BE21" s="100"/>
      <c r="BF21" s="100"/>
      <c r="BG21" s="105"/>
      <c r="BH21" s="105"/>
      <c r="BI21" s="135"/>
      <c r="BJ21" s="108"/>
      <c r="BK21" s="108"/>
      <c r="BL21" s="108"/>
      <c r="BM21" s="107"/>
      <c r="BN21" s="107"/>
      <c r="BO21" s="107"/>
      <c r="BP21" s="107"/>
      <c r="BQ21" s="107"/>
    </row>
    <row r="22" spans="1:69" s="99" customFormat="1" ht="17.25" customHeight="1">
      <c r="A22" s="122"/>
      <c r="B22" s="123"/>
      <c r="C22" s="123"/>
      <c r="D22" s="124"/>
      <c r="E22" s="124"/>
      <c r="F22" s="125"/>
      <c r="G22" s="112" t="s">
        <v>194</v>
      </c>
      <c r="H22" s="113"/>
      <c r="I22" s="113"/>
      <c r="J22" s="113"/>
      <c r="K22" s="113"/>
      <c r="L22" s="113"/>
      <c r="M22" s="113"/>
      <c r="N22" s="114"/>
      <c r="O22" s="115"/>
      <c r="P22" s="115"/>
      <c r="Q22" s="116"/>
      <c r="R22" s="117"/>
      <c r="S22" s="118"/>
      <c r="T22" s="100"/>
      <c r="U22" s="100"/>
      <c r="V22" s="100"/>
      <c r="W22" s="132"/>
      <c r="X22" s="132"/>
      <c r="Y22" s="100"/>
      <c r="Z22" s="104"/>
      <c r="AA22" s="103"/>
      <c r="AB22" s="103"/>
      <c r="AC22" s="100"/>
      <c r="AD22" s="100"/>
      <c r="AE22" s="133"/>
      <c r="AF22" s="134"/>
      <c r="AG22" s="135"/>
      <c r="AH22" s="100"/>
      <c r="AI22" s="100"/>
      <c r="AJ22" s="105"/>
      <c r="AK22" s="105"/>
      <c r="AL22" s="135"/>
      <c r="AM22" s="108"/>
      <c r="AN22" s="108"/>
      <c r="AO22" s="108"/>
      <c r="AP22" s="107"/>
      <c r="AQ22" s="100"/>
      <c r="AR22" s="100"/>
      <c r="AS22" s="100"/>
      <c r="AT22" s="132"/>
      <c r="AU22" s="132"/>
      <c r="AV22" s="100"/>
      <c r="AW22" s="104"/>
      <c r="AX22" s="103"/>
      <c r="AY22" s="103"/>
      <c r="AZ22" s="100"/>
      <c r="BA22" s="100"/>
      <c r="BB22" s="133"/>
      <c r="BC22" s="134"/>
      <c r="BD22" s="135"/>
      <c r="BE22" s="100"/>
      <c r="BF22" s="100"/>
      <c r="BG22" s="105"/>
      <c r="BH22" s="105"/>
      <c r="BI22" s="135"/>
      <c r="BJ22" s="108"/>
      <c r="BK22" s="108"/>
      <c r="BL22" s="108"/>
      <c r="BM22" s="107"/>
      <c r="BN22" s="107"/>
      <c r="BO22" s="107"/>
      <c r="BP22" s="107"/>
      <c r="BQ22" s="107"/>
    </row>
    <row r="23" spans="1:69" s="99" customFormat="1" ht="17.25" customHeight="1">
      <c r="A23" s="122"/>
      <c r="B23" s="123"/>
      <c r="C23" s="123"/>
      <c r="D23" s="124"/>
      <c r="E23" s="124"/>
      <c r="F23" s="125"/>
      <c r="G23" s="126"/>
      <c r="H23" s="136" t="s">
        <v>130</v>
      </c>
      <c r="I23" s="136"/>
      <c r="J23" s="127">
        <v>1</v>
      </c>
      <c r="K23" s="128" t="s">
        <v>14</v>
      </c>
      <c r="L23" s="129">
        <v>200000</v>
      </c>
      <c r="M23" s="130">
        <f>J23*L23</f>
        <v>200000</v>
      </c>
      <c r="N23" s="131"/>
      <c r="O23" s="115"/>
      <c r="P23" s="115"/>
      <c r="Q23" s="116"/>
      <c r="R23" s="117"/>
      <c r="S23" s="118"/>
      <c r="T23" s="100"/>
      <c r="U23" s="100"/>
      <c r="V23" s="100"/>
      <c r="W23" s="132"/>
      <c r="X23" s="132"/>
      <c r="Y23" s="100"/>
      <c r="Z23" s="104"/>
      <c r="AA23" s="104"/>
      <c r="AB23" s="104"/>
      <c r="AC23" s="100"/>
      <c r="AD23" s="100"/>
      <c r="AE23" s="133"/>
      <c r="AF23" s="134"/>
      <c r="AG23" s="135"/>
      <c r="AH23" s="100"/>
      <c r="AI23" s="100"/>
      <c r="AJ23" s="105"/>
      <c r="AK23" s="105"/>
      <c r="AL23" s="135"/>
      <c r="AM23" s="108"/>
      <c r="AN23" s="108"/>
      <c r="AO23" s="108"/>
      <c r="AP23" s="107"/>
      <c r="AQ23" s="100"/>
      <c r="AR23" s="100"/>
      <c r="AS23" s="100"/>
      <c r="AT23" s="132"/>
      <c r="AU23" s="132"/>
      <c r="AV23" s="100"/>
      <c r="AW23" s="104"/>
      <c r="AX23" s="104"/>
      <c r="AY23" s="104"/>
      <c r="AZ23" s="100"/>
      <c r="BA23" s="100"/>
      <c r="BB23" s="133"/>
      <c r="BC23" s="134"/>
      <c r="BD23" s="135"/>
      <c r="BE23" s="100"/>
      <c r="BF23" s="100"/>
      <c r="BG23" s="105"/>
      <c r="BH23" s="105"/>
      <c r="BI23" s="135"/>
      <c r="BJ23" s="108"/>
      <c r="BK23" s="108"/>
      <c r="BL23" s="108"/>
      <c r="BM23" s="107"/>
      <c r="BN23" s="107"/>
      <c r="BO23" s="107"/>
      <c r="BP23" s="107"/>
      <c r="BQ23" s="107"/>
    </row>
    <row r="24" spans="1:69" s="99" customFormat="1" ht="17.25" customHeight="1">
      <c r="A24" s="122"/>
      <c r="B24" s="123"/>
      <c r="C24" s="123"/>
      <c r="D24" s="124"/>
      <c r="E24" s="124"/>
      <c r="F24" s="125"/>
      <c r="G24" s="126"/>
      <c r="H24" s="137"/>
      <c r="I24" s="137"/>
      <c r="J24" s="137"/>
      <c r="K24" s="137"/>
      <c r="L24" s="137"/>
      <c r="M24" s="130"/>
      <c r="N24" s="138"/>
      <c r="O24" s="115"/>
      <c r="P24" s="115"/>
      <c r="Q24" s="116"/>
      <c r="R24" s="117"/>
      <c r="S24" s="118"/>
      <c r="T24" s="100"/>
      <c r="U24" s="100"/>
      <c r="V24" s="100"/>
      <c r="W24" s="132"/>
      <c r="X24" s="132"/>
      <c r="Y24" s="100"/>
      <c r="Z24" s="104"/>
      <c r="AA24" s="104"/>
      <c r="AB24" s="104"/>
      <c r="AC24" s="104"/>
      <c r="AD24" s="104"/>
      <c r="AE24" s="104"/>
      <c r="AF24" s="139"/>
      <c r="AG24" s="104"/>
      <c r="AH24" s="100"/>
      <c r="AI24" s="100"/>
      <c r="AJ24" s="105"/>
      <c r="AK24" s="105"/>
      <c r="AL24" s="121"/>
      <c r="AM24" s="108"/>
      <c r="AN24" s="108"/>
      <c r="AO24" s="108"/>
      <c r="AP24" s="107"/>
      <c r="AQ24" s="100"/>
      <c r="AR24" s="100"/>
      <c r="AS24" s="100"/>
      <c r="AT24" s="132"/>
      <c r="AU24" s="132"/>
      <c r="AV24" s="100"/>
      <c r="AW24" s="104"/>
      <c r="AX24" s="104"/>
      <c r="AY24" s="104"/>
      <c r="AZ24" s="104"/>
      <c r="BA24" s="104"/>
      <c r="BB24" s="104"/>
      <c r="BC24" s="139"/>
      <c r="BD24" s="104"/>
      <c r="BE24" s="100"/>
      <c r="BF24" s="100"/>
      <c r="BG24" s="105"/>
      <c r="BH24" s="105"/>
      <c r="BI24" s="121"/>
      <c r="BJ24" s="108"/>
      <c r="BK24" s="108"/>
      <c r="BL24" s="108"/>
      <c r="BM24" s="107"/>
      <c r="BN24" s="107"/>
      <c r="BO24" s="107"/>
      <c r="BP24" s="107"/>
      <c r="BQ24" s="107"/>
    </row>
    <row r="25" spans="1:69" s="99" customFormat="1" ht="17.25" customHeight="1">
      <c r="A25" s="122"/>
      <c r="B25" s="123"/>
      <c r="C25" s="123"/>
      <c r="D25" s="124"/>
      <c r="E25" s="124"/>
      <c r="F25" s="125"/>
      <c r="G25" s="126"/>
      <c r="H25" s="137" t="s">
        <v>134</v>
      </c>
      <c r="I25" s="127"/>
      <c r="J25" s="137">
        <v>200</v>
      </c>
      <c r="K25" s="137" t="s">
        <v>135</v>
      </c>
      <c r="L25" s="137">
        <v>4000</v>
      </c>
      <c r="M25" s="130">
        <f>J25*L25</f>
        <v>800000</v>
      </c>
      <c r="N25" s="138"/>
      <c r="O25" s="115">
        <v>1</v>
      </c>
      <c r="P25" s="115" t="s">
        <v>14</v>
      </c>
      <c r="Q25" s="116">
        <f>M25</f>
        <v>800000</v>
      </c>
      <c r="R25" s="117">
        <f>O25*Q25</f>
        <v>800000</v>
      </c>
      <c r="S25" s="118"/>
      <c r="T25" s="100"/>
      <c r="U25" s="100"/>
      <c r="V25" s="100"/>
      <c r="W25" s="201">
        <f>R25</f>
        <v>800000</v>
      </c>
      <c r="X25" s="132"/>
      <c r="Y25" s="100"/>
      <c r="Z25" s="104"/>
      <c r="AA25" s="119"/>
      <c r="AB25" s="119"/>
      <c r="AC25" s="119"/>
      <c r="AD25" s="119"/>
      <c r="AE25" s="119"/>
      <c r="AF25" s="139"/>
      <c r="AG25" s="104"/>
      <c r="AH25" s="100"/>
      <c r="AI25" s="100"/>
      <c r="AJ25" s="105"/>
      <c r="AK25" s="105"/>
      <c r="AL25" s="121"/>
      <c r="AM25" s="108"/>
      <c r="AN25" s="108"/>
      <c r="AO25" s="108"/>
      <c r="AP25" s="107"/>
      <c r="AQ25" s="100"/>
      <c r="AR25" s="100"/>
      <c r="AS25" s="100"/>
      <c r="AT25" s="132"/>
      <c r="AU25" s="132"/>
      <c r="AV25" s="100"/>
      <c r="AW25" s="104"/>
      <c r="AX25" s="119"/>
      <c r="AY25" s="119"/>
      <c r="AZ25" s="119"/>
      <c r="BA25" s="119"/>
      <c r="BB25" s="119"/>
      <c r="BC25" s="139"/>
      <c r="BD25" s="104"/>
      <c r="BE25" s="100"/>
      <c r="BF25" s="100"/>
      <c r="BG25" s="105"/>
      <c r="BH25" s="105"/>
      <c r="BI25" s="121"/>
      <c r="BJ25" s="108"/>
      <c r="BK25" s="108"/>
      <c r="BL25" s="108"/>
      <c r="BM25" s="107"/>
      <c r="BN25" s="107"/>
      <c r="BO25" s="107"/>
      <c r="BP25" s="107"/>
      <c r="BQ25" s="107"/>
    </row>
    <row r="26" spans="1:69" s="99" customFormat="1" ht="17.25" customHeight="1">
      <c r="A26" s="122"/>
      <c r="B26" s="123"/>
      <c r="C26" s="123"/>
      <c r="D26" s="124"/>
      <c r="E26" s="124"/>
      <c r="F26" s="125"/>
      <c r="G26" s="126"/>
      <c r="H26" s="137"/>
      <c r="I26" s="127"/>
      <c r="J26" s="137"/>
      <c r="K26" s="137"/>
      <c r="L26" s="137"/>
      <c r="M26" s="130"/>
      <c r="N26" s="138"/>
      <c r="O26" s="115"/>
      <c r="P26" s="115"/>
      <c r="Q26" s="116"/>
      <c r="R26" s="117"/>
      <c r="S26" s="118"/>
      <c r="T26" s="100"/>
      <c r="U26" s="100"/>
      <c r="V26" s="100"/>
      <c r="W26" s="201"/>
      <c r="X26" s="132"/>
      <c r="Y26" s="100"/>
      <c r="Z26" s="104"/>
      <c r="AA26" s="104"/>
      <c r="AB26" s="104"/>
      <c r="AC26" s="104"/>
      <c r="AD26" s="104"/>
      <c r="AE26" s="104"/>
      <c r="AF26" s="139"/>
      <c r="AG26" s="104"/>
      <c r="AH26" s="100"/>
      <c r="AI26" s="100"/>
      <c r="AJ26" s="105"/>
      <c r="AK26" s="105"/>
      <c r="AL26" s="121"/>
      <c r="AM26" s="108"/>
      <c r="AN26" s="108"/>
      <c r="AO26" s="108"/>
      <c r="AP26" s="107"/>
      <c r="AQ26" s="100"/>
      <c r="AR26" s="100"/>
      <c r="AS26" s="100"/>
      <c r="AT26" s="132"/>
      <c r="AU26" s="132"/>
      <c r="AV26" s="100"/>
      <c r="AW26" s="104"/>
      <c r="AX26" s="104"/>
      <c r="AY26" s="104"/>
      <c r="AZ26" s="104"/>
      <c r="BA26" s="104"/>
      <c r="BB26" s="104"/>
      <c r="BC26" s="139"/>
      <c r="BD26" s="104"/>
      <c r="BE26" s="100"/>
      <c r="BF26" s="100"/>
      <c r="BG26" s="105"/>
      <c r="BH26" s="105"/>
      <c r="BI26" s="121"/>
      <c r="BJ26" s="108"/>
      <c r="BK26" s="108"/>
      <c r="BL26" s="108"/>
      <c r="BM26" s="107"/>
      <c r="BN26" s="107"/>
      <c r="BO26" s="107"/>
      <c r="BP26" s="107"/>
      <c r="BQ26" s="107"/>
    </row>
    <row r="27" spans="1:69" s="99" customFormat="1" ht="17.25" customHeight="1">
      <c r="A27" s="122"/>
      <c r="B27" s="123"/>
      <c r="C27" s="123"/>
      <c r="D27" s="124"/>
      <c r="E27" s="124"/>
      <c r="F27" s="125"/>
      <c r="G27" s="126"/>
      <c r="H27" s="137" t="s">
        <v>189</v>
      </c>
      <c r="I27" s="127"/>
      <c r="J27" s="137">
        <v>1500</v>
      </c>
      <c r="K27" s="137" t="s">
        <v>135</v>
      </c>
      <c r="L27" s="137">
        <v>1500</v>
      </c>
      <c r="M27" s="130">
        <f>J27*L27</f>
        <v>2250000</v>
      </c>
      <c r="N27" s="138"/>
      <c r="O27" s="115">
        <v>1</v>
      </c>
      <c r="P27" s="115" t="s">
        <v>14</v>
      </c>
      <c r="Q27" s="116">
        <f>M27</f>
        <v>2250000</v>
      </c>
      <c r="R27" s="117">
        <f>O27*Q27</f>
        <v>2250000</v>
      </c>
      <c r="S27" s="118"/>
      <c r="T27" s="100"/>
      <c r="U27" s="100"/>
      <c r="V27" s="100"/>
      <c r="W27" s="201">
        <f>R27</f>
        <v>2250000</v>
      </c>
      <c r="X27" s="132"/>
      <c r="Y27" s="100"/>
      <c r="Z27" s="104"/>
      <c r="AA27" s="119"/>
      <c r="AB27" s="119"/>
      <c r="AC27" s="119"/>
      <c r="AD27" s="119"/>
      <c r="AE27" s="119"/>
      <c r="AF27" s="139"/>
      <c r="AG27" s="104"/>
      <c r="AH27" s="100"/>
      <c r="AI27" s="100"/>
      <c r="AJ27" s="105"/>
      <c r="AK27" s="105"/>
      <c r="AL27" s="121"/>
      <c r="AM27" s="108"/>
      <c r="AN27" s="108"/>
      <c r="AO27" s="108"/>
      <c r="AP27" s="107"/>
      <c r="AQ27" s="100"/>
      <c r="AR27" s="100"/>
      <c r="AS27" s="100"/>
      <c r="AT27" s="132"/>
      <c r="AU27" s="132"/>
      <c r="AV27" s="100"/>
      <c r="AW27" s="104"/>
      <c r="AX27" s="119"/>
      <c r="AY27" s="119"/>
      <c r="AZ27" s="119"/>
      <c r="BA27" s="119"/>
      <c r="BB27" s="119"/>
      <c r="BC27" s="139"/>
      <c r="BD27" s="104"/>
      <c r="BE27" s="100"/>
      <c r="BF27" s="100"/>
      <c r="BG27" s="105"/>
      <c r="BH27" s="105"/>
      <c r="BI27" s="121"/>
      <c r="BJ27" s="108"/>
      <c r="BK27" s="108"/>
      <c r="BL27" s="108"/>
      <c r="BM27" s="107"/>
      <c r="BN27" s="107"/>
      <c r="BO27" s="107"/>
      <c r="BP27" s="107"/>
      <c r="BQ27" s="107"/>
    </row>
    <row r="28" spans="1:69" s="99" customFormat="1" ht="17.25" customHeight="1">
      <c r="A28" s="122"/>
      <c r="B28" s="123"/>
      <c r="C28" s="123"/>
      <c r="D28" s="124"/>
      <c r="E28" s="124"/>
      <c r="F28" s="125"/>
      <c r="G28" s="126"/>
      <c r="H28" s="136"/>
      <c r="I28" s="136"/>
      <c r="J28" s="127"/>
      <c r="K28" s="136"/>
      <c r="L28" s="136"/>
      <c r="M28" s="143"/>
      <c r="N28" s="138"/>
      <c r="O28" s="115"/>
      <c r="P28" s="115"/>
      <c r="Q28" s="116"/>
      <c r="R28" s="117"/>
      <c r="S28" s="118"/>
      <c r="T28" s="100"/>
      <c r="U28" s="100"/>
      <c r="V28" s="100"/>
      <c r="W28" s="132"/>
      <c r="X28" s="132"/>
      <c r="Y28" s="100"/>
      <c r="Z28" s="104"/>
      <c r="AA28" s="104"/>
      <c r="AB28" s="104"/>
      <c r="AC28" s="104"/>
      <c r="AD28" s="104"/>
      <c r="AE28" s="104"/>
      <c r="AF28" s="139"/>
      <c r="AG28" s="104"/>
      <c r="AH28" s="100"/>
      <c r="AI28" s="100"/>
      <c r="AJ28" s="105"/>
      <c r="AK28" s="105"/>
      <c r="AL28" s="121"/>
      <c r="AM28" s="108"/>
      <c r="AN28" s="108"/>
      <c r="AO28" s="108"/>
      <c r="AP28" s="107"/>
      <c r="AQ28" s="100"/>
      <c r="AR28" s="100"/>
      <c r="AS28" s="100"/>
      <c r="AT28" s="132"/>
      <c r="AU28" s="132"/>
      <c r="AV28" s="100"/>
      <c r="AW28" s="104"/>
      <c r="AX28" s="104"/>
      <c r="AY28" s="104"/>
      <c r="AZ28" s="104"/>
      <c r="BA28" s="104"/>
      <c r="BB28" s="104"/>
      <c r="BC28" s="139"/>
      <c r="BD28" s="104"/>
      <c r="BE28" s="100"/>
      <c r="BF28" s="100"/>
      <c r="BG28" s="105"/>
      <c r="BH28" s="105"/>
      <c r="BI28" s="121"/>
      <c r="BJ28" s="108"/>
      <c r="BK28" s="108"/>
      <c r="BL28" s="108"/>
      <c r="BM28" s="107"/>
      <c r="BN28" s="107"/>
      <c r="BO28" s="107"/>
      <c r="BP28" s="107"/>
      <c r="BQ28" s="107"/>
    </row>
    <row r="29" spans="1:69" s="99" customFormat="1" ht="26.25" customHeight="1">
      <c r="A29" s="109"/>
      <c r="B29" s="110"/>
      <c r="C29" s="110"/>
      <c r="D29" s="110"/>
      <c r="E29" s="110"/>
      <c r="F29" s="111"/>
      <c r="G29" s="112" t="s">
        <v>136</v>
      </c>
      <c r="H29" s="113"/>
      <c r="I29" s="113"/>
      <c r="J29" s="113"/>
      <c r="K29" s="113"/>
      <c r="L29" s="113"/>
      <c r="M29" s="113"/>
      <c r="N29" s="114"/>
      <c r="O29" s="115">
        <v>4</v>
      </c>
      <c r="P29" s="115" t="s">
        <v>15</v>
      </c>
      <c r="Q29" s="116">
        <f>M30+M31</f>
        <v>1690000</v>
      </c>
      <c r="R29" s="117">
        <f>O29*Q29</f>
        <v>6760000</v>
      </c>
      <c r="S29" s="118"/>
      <c r="T29" s="100"/>
      <c r="U29" s="100"/>
      <c r="V29" s="100"/>
      <c r="W29" s="199">
        <f>R29</f>
        <v>6760000</v>
      </c>
      <c r="X29" s="100"/>
      <c r="Y29" s="100"/>
      <c r="Z29" s="119"/>
      <c r="AA29" s="120"/>
      <c r="AB29" s="120"/>
      <c r="AC29" s="120"/>
      <c r="AD29" s="120"/>
      <c r="AE29" s="120"/>
      <c r="AF29" s="120"/>
      <c r="AG29" s="120"/>
      <c r="AH29" s="100"/>
      <c r="AI29" s="100"/>
      <c r="AJ29" s="105"/>
      <c r="AK29" s="105"/>
      <c r="AL29" s="121"/>
      <c r="AM29" s="108"/>
      <c r="AN29" s="108"/>
      <c r="AO29" s="108"/>
      <c r="AP29" s="107"/>
      <c r="AQ29" s="100"/>
      <c r="AR29" s="100"/>
      <c r="AS29" s="100"/>
      <c r="AT29" s="100"/>
      <c r="AU29" s="100"/>
      <c r="AV29" s="100"/>
      <c r="AW29" s="119"/>
      <c r="AX29" s="120"/>
      <c r="AY29" s="120"/>
      <c r="AZ29" s="120"/>
      <c r="BA29" s="120"/>
      <c r="BB29" s="120"/>
      <c r="BC29" s="120"/>
      <c r="BD29" s="120"/>
      <c r="BE29" s="100"/>
      <c r="BF29" s="100"/>
      <c r="BG29" s="105"/>
      <c r="BH29" s="105"/>
      <c r="BI29" s="121"/>
      <c r="BJ29" s="108"/>
      <c r="BK29" s="108"/>
      <c r="BL29" s="108"/>
      <c r="BM29" s="107"/>
      <c r="BN29" s="107"/>
      <c r="BO29" s="107"/>
      <c r="BP29" s="107"/>
      <c r="BQ29" s="107"/>
    </row>
    <row r="30" spans="1:69" s="99" customFormat="1" ht="17.25" customHeight="1">
      <c r="A30" s="122"/>
      <c r="B30" s="123"/>
      <c r="C30" s="123"/>
      <c r="D30" s="124"/>
      <c r="E30" s="124"/>
      <c r="F30" s="125"/>
      <c r="G30" s="126"/>
      <c r="H30" s="136" t="s">
        <v>130</v>
      </c>
      <c r="I30" s="136"/>
      <c r="J30" s="127">
        <v>26</v>
      </c>
      <c r="K30" s="128" t="s">
        <v>131</v>
      </c>
      <c r="L30" s="129">
        <v>15000</v>
      </c>
      <c r="M30" s="130">
        <f>J30*L30</f>
        <v>390000</v>
      </c>
      <c r="N30" s="131"/>
      <c r="O30" s="115"/>
      <c r="P30" s="115"/>
      <c r="Q30" s="116"/>
      <c r="R30" s="117"/>
      <c r="S30" s="118"/>
      <c r="T30" s="100"/>
      <c r="U30" s="100"/>
      <c r="V30" s="100"/>
      <c r="W30" s="132"/>
      <c r="X30" s="132"/>
      <c r="Y30" s="100"/>
      <c r="Z30" s="104"/>
      <c r="AA30" s="104"/>
      <c r="AB30" s="104"/>
      <c r="AC30" s="100"/>
      <c r="AD30" s="100"/>
      <c r="AE30" s="133"/>
      <c r="AF30" s="134"/>
      <c r="AG30" s="135"/>
      <c r="AH30" s="100"/>
      <c r="AI30" s="100"/>
      <c r="AJ30" s="105"/>
      <c r="AK30" s="105"/>
      <c r="AL30" s="135"/>
      <c r="AM30" s="108"/>
      <c r="AN30" s="108"/>
      <c r="AO30" s="108"/>
      <c r="AP30" s="107"/>
      <c r="AQ30" s="100"/>
      <c r="AR30" s="100"/>
      <c r="AS30" s="100"/>
      <c r="AT30" s="132"/>
      <c r="AU30" s="132"/>
      <c r="AV30" s="100"/>
      <c r="AW30" s="104"/>
      <c r="AX30" s="104"/>
      <c r="AY30" s="104"/>
      <c r="AZ30" s="100"/>
      <c r="BA30" s="100"/>
      <c r="BB30" s="133"/>
      <c r="BC30" s="134"/>
      <c r="BD30" s="135"/>
      <c r="BE30" s="100"/>
      <c r="BF30" s="100"/>
      <c r="BG30" s="105"/>
      <c r="BH30" s="105"/>
      <c r="BI30" s="135"/>
      <c r="BJ30" s="108"/>
      <c r="BK30" s="108"/>
      <c r="BL30" s="108"/>
      <c r="BM30" s="107"/>
      <c r="BN30" s="107"/>
      <c r="BO30" s="107"/>
      <c r="BP30" s="107"/>
      <c r="BQ30" s="107"/>
    </row>
    <row r="31" spans="1:69" s="99" customFormat="1" ht="17.25" customHeight="1">
      <c r="A31" s="122"/>
      <c r="B31" s="123"/>
      <c r="C31" s="123"/>
      <c r="D31" s="124"/>
      <c r="E31" s="124"/>
      <c r="F31" s="125"/>
      <c r="G31" s="126"/>
      <c r="H31" s="137" t="s">
        <v>132</v>
      </c>
      <c r="I31" s="137"/>
      <c r="J31" s="137">
        <v>26</v>
      </c>
      <c r="K31" s="137" t="s">
        <v>133</v>
      </c>
      <c r="L31" s="137">
        <v>50000</v>
      </c>
      <c r="M31" s="130">
        <f>J31*L31</f>
        <v>1300000</v>
      </c>
      <c r="N31" s="138"/>
      <c r="O31" s="115"/>
      <c r="P31" s="115"/>
      <c r="Q31" s="116"/>
      <c r="R31" s="117"/>
      <c r="S31" s="118"/>
      <c r="T31" s="100"/>
      <c r="U31" s="100"/>
      <c r="V31" s="100"/>
      <c r="W31" s="132"/>
      <c r="X31" s="132"/>
      <c r="Y31" s="100"/>
      <c r="Z31" s="104"/>
      <c r="AA31" s="119"/>
      <c r="AB31" s="119"/>
      <c r="AC31" s="119"/>
      <c r="AD31" s="119"/>
      <c r="AE31" s="119"/>
      <c r="AF31" s="139"/>
      <c r="AG31" s="104"/>
      <c r="AH31" s="100"/>
      <c r="AI31" s="100"/>
      <c r="AJ31" s="105"/>
      <c r="AK31" s="105"/>
      <c r="AL31" s="121"/>
      <c r="AM31" s="108"/>
      <c r="AN31" s="108"/>
      <c r="AO31" s="108"/>
      <c r="AP31" s="107"/>
      <c r="AQ31" s="100"/>
      <c r="AR31" s="100"/>
      <c r="AS31" s="100"/>
      <c r="AT31" s="132"/>
      <c r="AU31" s="132"/>
      <c r="AV31" s="100"/>
      <c r="AW31" s="104"/>
      <c r="AX31" s="119"/>
      <c r="AY31" s="119"/>
      <c r="AZ31" s="119"/>
      <c r="BA31" s="119"/>
      <c r="BB31" s="119"/>
      <c r="BC31" s="139"/>
      <c r="BD31" s="104"/>
      <c r="BE31" s="100"/>
      <c r="BF31" s="100"/>
      <c r="BG31" s="105"/>
      <c r="BH31" s="105"/>
      <c r="BI31" s="121"/>
      <c r="BJ31" s="108"/>
      <c r="BK31" s="108"/>
      <c r="BL31" s="108"/>
      <c r="BM31" s="107"/>
      <c r="BN31" s="107"/>
      <c r="BO31" s="107"/>
      <c r="BP31" s="107"/>
      <c r="BQ31" s="107"/>
    </row>
    <row r="32" spans="1:69" s="99" customFormat="1" ht="17.25" customHeight="1">
      <c r="A32" s="122"/>
      <c r="B32" s="123"/>
      <c r="C32" s="123"/>
      <c r="D32" s="124"/>
      <c r="E32" s="124"/>
      <c r="F32" s="125"/>
      <c r="G32" s="126"/>
      <c r="H32" s="137"/>
      <c r="I32" s="137"/>
      <c r="J32" s="137"/>
      <c r="K32" s="137"/>
      <c r="L32" s="144"/>
      <c r="M32" s="130"/>
      <c r="N32" s="138"/>
      <c r="O32" s="115"/>
      <c r="P32" s="115"/>
      <c r="Q32" s="116"/>
      <c r="R32" s="117"/>
      <c r="S32" s="118"/>
      <c r="T32" s="100"/>
      <c r="U32" s="100"/>
      <c r="V32" s="100"/>
      <c r="W32" s="132"/>
      <c r="X32" s="132"/>
      <c r="Y32" s="100"/>
      <c r="Z32" s="104"/>
      <c r="AA32" s="104"/>
      <c r="AB32" s="104"/>
      <c r="AC32" s="104"/>
      <c r="AD32" s="104"/>
      <c r="AE32" s="104"/>
      <c r="AF32" s="139"/>
      <c r="AG32" s="104"/>
      <c r="AH32" s="100"/>
      <c r="AI32" s="100"/>
      <c r="AJ32" s="105"/>
      <c r="AK32" s="105"/>
      <c r="AL32" s="121"/>
      <c r="AM32" s="108"/>
      <c r="AN32" s="108"/>
      <c r="AO32" s="108"/>
      <c r="AP32" s="107"/>
      <c r="AQ32" s="100"/>
      <c r="AR32" s="100"/>
      <c r="AS32" s="100"/>
      <c r="AT32" s="132"/>
      <c r="AU32" s="132"/>
      <c r="AV32" s="100"/>
      <c r="AW32" s="104"/>
      <c r="AX32" s="104"/>
      <c r="AY32" s="104"/>
      <c r="AZ32" s="104"/>
      <c r="BA32" s="104"/>
      <c r="BB32" s="104"/>
      <c r="BC32" s="139"/>
      <c r="BD32" s="104"/>
      <c r="BE32" s="100"/>
      <c r="BF32" s="100"/>
      <c r="BG32" s="105"/>
      <c r="BH32" s="105"/>
      <c r="BI32" s="121"/>
      <c r="BJ32" s="108"/>
      <c r="BK32" s="108"/>
      <c r="BL32" s="108"/>
      <c r="BM32" s="107"/>
      <c r="BN32" s="107"/>
      <c r="BO32" s="107"/>
      <c r="BP32" s="107"/>
      <c r="BQ32" s="107"/>
    </row>
    <row r="33" spans="1:69" s="99" customFormat="1" ht="17.25" customHeight="1">
      <c r="A33" s="109"/>
      <c r="B33" s="110"/>
      <c r="C33" s="110"/>
      <c r="D33" s="140"/>
      <c r="E33" s="140"/>
      <c r="F33" s="111"/>
      <c r="G33" s="112" t="s">
        <v>137</v>
      </c>
      <c r="H33" s="141"/>
      <c r="I33" s="141"/>
      <c r="J33" s="141"/>
      <c r="K33" s="141"/>
      <c r="L33" s="141"/>
      <c r="M33" s="141"/>
      <c r="N33" s="142"/>
      <c r="O33" s="115"/>
      <c r="P33" s="115"/>
      <c r="Q33" s="116"/>
      <c r="R33" s="117"/>
      <c r="S33" s="118"/>
      <c r="T33" s="100"/>
      <c r="U33" s="100" t="s">
        <v>188</v>
      </c>
      <c r="V33" s="100"/>
      <c r="W33" s="132"/>
      <c r="X33" s="132"/>
      <c r="Y33" s="100"/>
      <c r="Z33" s="119"/>
      <c r="AA33" s="119"/>
      <c r="AB33" s="119"/>
      <c r="AC33" s="119"/>
      <c r="AD33" s="119"/>
      <c r="AE33" s="119"/>
      <c r="AF33" s="119"/>
      <c r="AG33" s="119"/>
      <c r="AH33" s="100"/>
      <c r="AI33" s="100"/>
      <c r="AJ33" s="105"/>
      <c r="AK33" s="105"/>
      <c r="AL33" s="121"/>
      <c r="AM33" s="108"/>
      <c r="AN33" s="108"/>
      <c r="AO33" s="108"/>
      <c r="AP33" s="107"/>
      <c r="AQ33" s="100"/>
      <c r="AR33" s="100"/>
      <c r="AS33" s="100"/>
      <c r="AT33" s="132"/>
      <c r="AU33" s="132"/>
      <c r="AV33" s="100"/>
      <c r="AW33" s="119"/>
      <c r="AX33" s="119"/>
      <c r="AY33" s="119"/>
      <c r="AZ33" s="119"/>
      <c r="BA33" s="119"/>
      <c r="BB33" s="119"/>
      <c r="BC33" s="119"/>
      <c r="BD33" s="119"/>
      <c r="BE33" s="100"/>
      <c r="BF33" s="100"/>
      <c r="BG33" s="105"/>
      <c r="BH33" s="105"/>
      <c r="BI33" s="121"/>
      <c r="BJ33" s="108"/>
      <c r="BK33" s="108"/>
      <c r="BL33" s="108"/>
      <c r="BM33" s="107"/>
      <c r="BN33" s="107"/>
      <c r="BO33" s="107"/>
      <c r="BP33" s="107"/>
      <c r="BQ33" s="107"/>
    </row>
    <row r="34" spans="1:69" s="99" customFormat="1" ht="17.25" customHeight="1">
      <c r="A34" s="109"/>
      <c r="B34" s="110"/>
      <c r="C34" s="110"/>
      <c r="D34" s="110"/>
      <c r="E34" s="110"/>
      <c r="F34" s="111"/>
      <c r="G34" s="112" t="s">
        <v>138</v>
      </c>
      <c r="H34" s="141"/>
      <c r="I34" s="141"/>
      <c r="J34" s="141"/>
      <c r="K34" s="141"/>
      <c r="L34" s="141"/>
      <c r="M34" s="127"/>
      <c r="N34" s="145"/>
      <c r="O34" s="115"/>
      <c r="P34" s="115"/>
      <c r="Q34" s="116"/>
      <c r="R34" s="117"/>
      <c r="T34" s="100"/>
      <c r="U34" s="100"/>
      <c r="V34" s="100"/>
      <c r="W34" s="100"/>
      <c r="X34" s="100"/>
      <c r="Y34" s="100"/>
      <c r="Z34" s="119"/>
      <c r="AA34" s="119"/>
      <c r="AB34" s="119"/>
      <c r="AC34" s="119"/>
      <c r="AD34" s="119"/>
      <c r="AE34" s="119"/>
      <c r="AF34" s="103"/>
      <c r="AG34" s="100"/>
      <c r="AH34" s="100"/>
      <c r="AI34" s="100"/>
      <c r="AJ34" s="105"/>
      <c r="AK34" s="105"/>
      <c r="AL34" s="107"/>
      <c r="AM34" s="108"/>
      <c r="AN34" s="108"/>
      <c r="AO34" s="108"/>
      <c r="AP34" s="107"/>
      <c r="AQ34" s="100"/>
      <c r="AR34" s="100"/>
      <c r="AS34" s="100"/>
      <c r="AT34" s="100"/>
      <c r="AU34" s="100"/>
      <c r="AV34" s="100"/>
      <c r="AW34" s="119"/>
      <c r="AX34" s="119"/>
      <c r="AY34" s="119"/>
      <c r="AZ34" s="119"/>
      <c r="BA34" s="119"/>
      <c r="BB34" s="119"/>
      <c r="BC34" s="103"/>
      <c r="BD34" s="100"/>
      <c r="BE34" s="100"/>
      <c r="BF34" s="100"/>
      <c r="BG34" s="105"/>
      <c r="BH34" s="105"/>
      <c r="BI34" s="107"/>
      <c r="BJ34" s="108"/>
      <c r="BK34" s="108"/>
      <c r="BL34" s="108"/>
      <c r="BM34" s="107"/>
      <c r="BN34" s="107"/>
      <c r="BO34" s="107"/>
      <c r="BP34" s="107"/>
      <c r="BQ34" s="107"/>
    </row>
    <row r="35" spans="1:69" s="99" customFormat="1" ht="17.25" customHeight="1">
      <c r="A35" s="109"/>
      <c r="B35" s="110"/>
      <c r="C35" s="110"/>
      <c r="D35" s="110"/>
      <c r="E35" s="110"/>
      <c r="F35" s="111"/>
      <c r="G35" s="126"/>
      <c r="H35" s="141" t="s">
        <v>139</v>
      </c>
      <c r="I35" s="141"/>
      <c r="J35" s="141"/>
      <c r="K35" s="136"/>
      <c r="L35" s="136"/>
      <c r="M35" s="127"/>
      <c r="N35" s="145"/>
      <c r="O35" s="115">
        <v>3</v>
      </c>
      <c r="P35" s="115" t="s">
        <v>140</v>
      </c>
      <c r="Q35" s="116">
        <v>3500</v>
      </c>
      <c r="R35" s="117">
        <f t="shared" ref="R35:R45" si="0">+O35*Q35</f>
        <v>10500</v>
      </c>
      <c r="T35" s="100"/>
      <c r="U35" s="100"/>
      <c r="V35" s="100"/>
      <c r="W35" s="199">
        <f>SUM(R35:R45)</f>
        <v>5034000</v>
      </c>
      <c r="X35" s="100"/>
      <c r="Y35" s="100"/>
      <c r="Z35" s="104"/>
      <c r="AA35" s="119"/>
      <c r="AB35" s="119"/>
      <c r="AC35" s="119"/>
      <c r="AD35" s="104"/>
      <c r="AE35" s="104"/>
      <c r="AF35" s="103"/>
      <c r="AG35" s="100"/>
      <c r="AH35" s="100"/>
      <c r="AI35" s="100"/>
      <c r="AJ35" s="105"/>
      <c r="AK35" s="105"/>
      <c r="AL35" s="107"/>
      <c r="AM35" s="108"/>
      <c r="AN35" s="108"/>
      <c r="AO35" s="108"/>
      <c r="AP35" s="107"/>
      <c r="AQ35" s="100"/>
      <c r="AR35" s="100"/>
      <c r="AS35" s="100"/>
      <c r="AT35" s="100"/>
      <c r="AU35" s="100"/>
      <c r="AV35" s="100"/>
      <c r="AW35" s="104"/>
      <c r="AX35" s="119"/>
      <c r="AY35" s="119"/>
      <c r="AZ35" s="119"/>
      <c r="BA35" s="104"/>
      <c r="BB35" s="104"/>
      <c r="BC35" s="103"/>
      <c r="BD35" s="100"/>
      <c r="BE35" s="100"/>
      <c r="BF35" s="100"/>
      <c r="BG35" s="105"/>
      <c r="BH35" s="105"/>
      <c r="BI35" s="107"/>
      <c r="BJ35" s="108"/>
      <c r="BK35" s="108"/>
      <c r="BL35" s="108"/>
      <c r="BM35" s="107"/>
      <c r="BN35" s="107"/>
      <c r="BO35" s="107"/>
      <c r="BP35" s="107"/>
      <c r="BQ35" s="107"/>
    </row>
    <row r="36" spans="1:69" s="99" customFormat="1" ht="17.25" customHeight="1">
      <c r="A36" s="109"/>
      <c r="B36" s="110"/>
      <c r="C36" s="110"/>
      <c r="D36" s="110"/>
      <c r="E36" s="110"/>
      <c r="F36" s="111"/>
      <c r="G36" s="126"/>
      <c r="H36" s="141" t="s">
        <v>141</v>
      </c>
      <c r="I36" s="141"/>
      <c r="J36" s="141"/>
      <c r="K36" s="136"/>
      <c r="L36" s="136"/>
      <c r="M36" s="127"/>
      <c r="N36" s="145"/>
      <c r="O36" s="115">
        <v>2</v>
      </c>
      <c r="P36" s="115" t="s">
        <v>140</v>
      </c>
      <c r="Q36" s="116">
        <v>132000</v>
      </c>
      <c r="R36" s="117">
        <f t="shared" si="0"/>
        <v>264000</v>
      </c>
      <c r="T36" s="100"/>
      <c r="U36" s="100"/>
      <c r="V36" s="100"/>
      <c r="W36" s="100"/>
      <c r="X36" s="100"/>
      <c r="Y36" s="100"/>
      <c r="Z36" s="104"/>
      <c r="AA36" s="119"/>
      <c r="AB36" s="119"/>
      <c r="AC36" s="119"/>
      <c r="AD36" s="104"/>
      <c r="AE36" s="104"/>
      <c r="AF36" s="103"/>
      <c r="AG36" s="100"/>
      <c r="AH36" s="100"/>
      <c r="AI36" s="100"/>
      <c r="AJ36" s="105"/>
      <c r="AK36" s="105"/>
      <c r="AL36" s="107"/>
      <c r="AM36" s="108"/>
      <c r="AN36" s="108"/>
      <c r="AO36" s="108"/>
      <c r="AP36" s="107"/>
      <c r="AQ36" s="100"/>
      <c r="AR36" s="100"/>
      <c r="AS36" s="100"/>
      <c r="AT36" s="100"/>
      <c r="AU36" s="100"/>
      <c r="AV36" s="100"/>
      <c r="AW36" s="104"/>
      <c r="AX36" s="119"/>
      <c r="AY36" s="119"/>
      <c r="AZ36" s="119"/>
      <c r="BA36" s="104"/>
      <c r="BB36" s="104"/>
      <c r="BC36" s="103"/>
      <c r="BD36" s="100"/>
      <c r="BE36" s="100"/>
      <c r="BF36" s="100"/>
      <c r="BG36" s="105"/>
      <c r="BH36" s="105"/>
      <c r="BI36" s="107"/>
      <c r="BJ36" s="108"/>
      <c r="BK36" s="108"/>
      <c r="BL36" s="108"/>
      <c r="BM36" s="107"/>
      <c r="BN36" s="107"/>
      <c r="BO36" s="107"/>
      <c r="BP36" s="107"/>
      <c r="BQ36" s="107"/>
    </row>
    <row r="37" spans="1:69" s="99" customFormat="1" ht="17.25" customHeight="1">
      <c r="A37" s="109"/>
      <c r="B37" s="110"/>
      <c r="C37" s="110"/>
      <c r="D37" s="110"/>
      <c r="E37" s="110"/>
      <c r="F37" s="111"/>
      <c r="G37" s="126"/>
      <c r="H37" s="141" t="s">
        <v>142</v>
      </c>
      <c r="I37" s="141"/>
      <c r="J37" s="141"/>
      <c r="K37" s="136"/>
      <c r="L37" s="136"/>
      <c r="M37" s="127"/>
      <c r="N37" s="145"/>
      <c r="O37" s="115">
        <v>2</v>
      </c>
      <c r="P37" s="115" t="s">
        <v>140</v>
      </c>
      <c r="Q37" s="116">
        <v>7500</v>
      </c>
      <c r="R37" s="117">
        <f t="shared" si="0"/>
        <v>15000</v>
      </c>
      <c r="T37" s="100"/>
      <c r="U37" s="100"/>
      <c r="V37" s="100"/>
      <c r="W37" s="100"/>
      <c r="X37" s="100"/>
      <c r="Y37" s="100"/>
      <c r="Z37" s="104"/>
      <c r="AA37" s="119"/>
      <c r="AB37" s="119"/>
      <c r="AC37" s="119"/>
      <c r="AD37" s="104"/>
      <c r="AE37" s="104"/>
      <c r="AF37" s="103"/>
      <c r="AG37" s="100"/>
      <c r="AH37" s="100"/>
      <c r="AI37" s="100"/>
      <c r="AJ37" s="105"/>
      <c r="AK37" s="105"/>
      <c r="AL37" s="107"/>
      <c r="AM37" s="108"/>
      <c r="AN37" s="108"/>
      <c r="AO37" s="108"/>
      <c r="AP37" s="107"/>
      <c r="AQ37" s="100"/>
      <c r="AR37" s="100"/>
      <c r="AS37" s="100"/>
      <c r="AT37" s="100"/>
      <c r="AU37" s="100"/>
      <c r="AV37" s="100"/>
      <c r="AW37" s="104"/>
      <c r="AX37" s="119"/>
      <c r="AY37" s="119"/>
      <c r="AZ37" s="119"/>
      <c r="BA37" s="104"/>
      <c r="BB37" s="104"/>
      <c r="BC37" s="103"/>
      <c r="BD37" s="100"/>
      <c r="BE37" s="100"/>
      <c r="BF37" s="100"/>
      <c r="BG37" s="105"/>
      <c r="BH37" s="105"/>
      <c r="BI37" s="107"/>
      <c r="BJ37" s="108"/>
      <c r="BK37" s="108"/>
      <c r="BL37" s="108"/>
      <c r="BM37" s="107"/>
      <c r="BN37" s="107"/>
      <c r="BO37" s="107"/>
      <c r="BP37" s="107"/>
      <c r="BQ37" s="107"/>
    </row>
    <row r="38" spans="1:69" s="99" customFormat="1" ht="17.25" customHeight="1">
      <c r="A38" s="109"/>
      <c r="B38" s="110"/>
      <c r="C38" s="110"/>
      <c r="D38" s="110"/>
      <c r="E38" s="110"/>
      <c r="F38" s="111"/>
      <c r="G38" s="126"/>
      <c r="H38" s="141" t="s">
        <v>143</v>
      </c>
      <c r="I38" s="141"/>
      <c r="J38" s="141"/>
      <c r="K38" s="136"/>
      <c r="L38" s="136"/>
      <c r="M38" s="127"/>
      <c r="N38" s="145"/>
      <c r="O38" s="115">
        <v>3</v>
      </c>
      <c r="P38" s="115" t="s">
        <v>144</v>
      </c>
      <c r="Q38" s="116">
        <v>71500</v>
      </c>
      <c r="R38" s="117">
        <f t="shared" si="0"/>
        <v>214500</v>
      </c>
      <c r="T38" s="100"/>
      <c r="U38" s="100"/>
      <c r="V38" s="100"/>
      <c r="W38" s="100"/>
      <c r="X38" s="100"/>
      <c r="Y38" s="100"/>
      <c r="Z38" s="104"/>
      <c r="AA38" s="119"/>
      <c r="AB38" s="119"/>
      <c r="AC38" s="119"/>
      <c r="AD38" s="104"/>
      <c r="AE38" s="104"/>
      <c r="AF38" s="103"/>
      <c r="AG38" s="100"/>
      <c r="AH38" s="100"/>
      <c r="AI38" s="100"/>
      <c r="AJ38" s="105"/>
      <c r="AK38" s="105"/>
      <c r="AL38" s="107"/>
      <c r="AM38" s="108"/>
      <c r="AN38" s="108"/>
      <c r="AO38" s="108"/>
      <c r="AP38" s="107"/>
      <c r="AQ38" s="100"/>
      <c r="AR38" s="100"/>
      <c r="AS38" s="100"/>
      <c r="AT38" s="100"/>
      <c r="AU38" s="100"/>
      <c r="AV38" s="100"/>
      <c r="AW38" s="104"/>
      <c r="AX38" s="119"/>
      <c r="AY38" s="119"/>
      <c r="AZ38" s="119"/>
      <c r="BA38" s="104"/>
      <c r="BB38" s="104"/>
      <c r="BC38" s="103"/>
      <c r="BD38" s="100"/>
      <c r="BE38" s="100"/>
      <c r="BF38" s="100"/>
      <c r="BG38" s="105"/>
      <c r="BH38" s="105"/>
      <c r="BI38" s="107"/>
      <c r="BJ38" s="108"/>
      <c r="BK38" s="108"/>
      <c r="BL38" s="108"/>
      <c r="BM38" s="107"/>
      <c r="BN38" s="107"/>
      <c r="BO38" s="107"/>
      <c r="BP38" s="107"/>
      <c r="BQ38" s="107"/>
    </row>
    <row r="39" spans="1:69" s="99" customFormat="1" ht="17.25" customHeight="1">
      <c r="A39" s="109"/>
      <c r="B39" s="110"/>
      <c r="C39" s="110"/>
      <c r="D39" s="110"/>
      <c r="E39" s="110"/>
      <c r="F39" s="111"/>
      <c r="G39" s="126"/>
      <c r="H39" s="141" t="s">
        <v>145</v>
      </c>
      <c r="I39" s="141"/>
      <c r="J39" s="141"/>
      <c r="K39" s="141"/>
      <c r="L39" s="141"/>
      <c r="M39" s="127"/>
      <c r="N39" s="145"/>
      <c r="O39" s="115">
        <v>1</v>
      </c>
      <c r="P39" s="115" t="s">
        <v>146</v>
      </c>
      <c r="Q39" s="116">
        <v>30000</v>
      </c>
      <c r="R39" s="117">
        <f t="shared" si="0"/>
        <v>30000</v>
      </c>
      <c r="T39" s="100"/>
      <c r="U39" s="100"/>
      <c r="V39" s="100"/>
      <c r="W39" s="100"/>
      <c r="X39" s="100"/>
      <c r="Y39" s="100"/>
      <c r="Z39" s="104"/>
      <c r="AA39" s="119"/>
      <c r="AB39" s="119"/>
      <c r="AC39" s="119"/>
      <c r="AD39" s="119"/>
      <c r="AE39" s="119"/>
      <c r="AF39" s="103"/>
      <c r="AG39" s="100"/>
      <c r="AH39" s="100"/>
      <c r="AI39" s="100"/>
      <c r="AJ39" s="105"/>
      <c r="AK39" s="105"/>
      <c r="AL39" s="107"/>
      <c r="AM39" s="108"/>
      <c r="AN39" s="108"/>
      <c r="AO39" s="108"/>
      <c r="AP39" s="107"/>
      <c r="AQ39" s="100"/>
      <c r="AR39" s="100"/>
      <c r="AS39" s="100"/>
      <c r="AT39" s="100"/>
      <c r="AU39" s="100"/>
      <c r="AV39" s="100"/>
      <c r="AW39" s="104"/>
      <c r="AX39" s="119"/>
      <c r="AY39" s="119"/>
      <c r="AZ39" s="119"/>
      <c r="BA39" s="119"/>
      <c r="BB39" s="119"/>
      <c r="BC39" s="103"/>
      <c r="BD39" s="100"/>
      <c r="BE39" s="100"/>
      <c r="BF39" s="100"/>
      <c r="BG39" s="105"/>
      <c r="BH39" s="105"/>
      <c r="BI39" s="107"/>
      <c r="BJ39" s="108"/>
      <c r="BK39" s="108"/>
      <c r="BL39" s="108"/>
      <c r="BM39" s="107"/>
      <c r="BN39" s="107"/>
      <c r="BO39" s="107"/>
      <c r="BP39" s="107"/>
      <c r="BQ39" s="107"/>
    </row>
    <row r="40" spans="1:69" s="99" customFormat="1" ht="17.25" customHeight="1">
      <c r="A40" s="109"/>
      <c r="B40" s="110"/>
      <c r="C40" s="110"/>
      <c r="D40" s="110"/>
      <c r="E40" s="110"/>
      <c r="F40" s="111"/>
      <c r="G40" s="126"/>
      <c r="H40" s="141" t="s">
        <v>190</v>
      </c>
      <c r="I40" s="141"/>
      <c r="J40" s="141"/>
      <c r="K40" s="141"/>
      <c r="L40" s="141"/>
      <c r="M40" s="127"/>
      <c r="N40" s="145"/>
      <c r="O40" s="115">
        <v>2</v>
      </c>
      <c r="P40" s="115" t="s">
        <v>140</v>
      </c>
      <c r="Q40" s="116">
        <v>100000</v>
      </c>
      <c r="R40" s="117">
        <f t="shared" si="0"/>
        <v>200000</v>
      </c>
      <c r="T40" s="100"/>
      <c r="U40" s="100"/>
      <c r="V40" s="100"/>
      <c r="W40" s="100"/>
      <c r="X40" s="100"/>
      <c r="Y40" s="100"/>
      <c r="Z40" s="104"/>
      <c r="AA40" s="119"/>
      <c r="AB40" s="119"/>
      <c r="AC40" s="119"/>
      <c r="AD40" s="119"/>
      <c r="AE40" s="119"/>
      <c r="AF40" s="103"/>
      <c r="AG40" s="100"/>
      <c r="AH40" s="100"/>
      <c r="AI40" s="100"/>
      <c r="AJ40" s="105"/>
      <c r="AK40" s="105"/>
      <c r="AL40" s="107"/>
      <c r="AM40" s="108"/>
      <c r="AN40" s="108"/>
      <c r="AO40" s="108"/>
      <c r="AP40" s="107"/>
      <c r="AQ40" s="100"/>
      <c r="AR40" s="100"/>
      <c r="AS40" s="100"/>
      <c r="AT40" s="100"/>
      <c r="AU40" s="100"/>
      <c r="AV40" s="100"/>
      <c r="AW40" s="104"/>
      <c r="AX40" s="119"/>
      <c r="AY40" s="119"/>
      <c r="AZ40" s="119"/>
      <c r="BA40" s="119"/>
      <c r="BB40" s="119"/>
      <c r="BC40" s="103"/>
      <c r="BD40" s="100"/>
      <c r="BE40" s="100"/>
      <c r="BF40" s="100"/>
      <c r="BG40" s="105"/>
      <c r="BH40" s="105"/>
      <c r="BI40" s="107"/>
      <c r="BJ40" s="108"/>
      <c r="BK40" s="108"/>
      <c r="BL40" s="108"/>
      <c r="BM40" s="107"/>
      <c r="BN40" s="107"/>
      <c r="BO40" s="107"/>
      <c r="BP40" s="107"/>
      <c r="BQ40" s="107"/>
    </row>
    <row r="41" spans="1:69" s="99" customFormat="1" ht="17.25" customHeight="1">
      <c r="A41" s="109"/>
      <c r="B41" s="110"/>
      <c r="C41" s="110"/>
      <c r="D41" s="110"/>
      <c r="E41" s="110"/>
      <c r="F41" s="111"/>
      <c r="G41" s="146"/>
      <c r="H41" s="147" t="s">
        <v>147</v>
      </c>
      <c r="I41" s="147"/>
      <c r="J41" s="148"/>
      <c r="K41" s="147"/>
      <c r="L41" s="147"/>
      <c r="M41" s="148"/>
      <c r="N41" s="149"/>
      <c r="O41" s="115">
        <f>2*5</f>
        <v>10</v>
      </c>
      <c r="P41" s="115" t="s">
        <v>148</v>
      </c>
      <c r="Q41" s="116">
        <v>30000</v>
      </c>
      <c r="R41" s="117">
        <f t="shared" si="0"/>
        <v>300000</v>
      </c>
      <c r="T41" s="100"/>
      <c r="U41" s="100"/>
      <c r="V41" s="100"/>
      <c r="W41" s="100"/>
      <c r="X41" s="100"/>
      <c r="Y41" s="100"/>
      <c r="Z41" s="104"/>
      <c r="AA41" s="104"/>
      <c r="AB41" s="104"/>
      <c r="AC41" s="104"/>
      <c r="AD41" s="104"/>
      <c r="AE41" s="104"/>
      <c r="AF41" s="103"/>
      <c r="AG41" s="100"/>
      <c r="AH41" s="100"/>
      <c r="AI41" s="100"/>
      <c r="AJ41" s="105"/>
      <c r="AK41" s="105"/>
      <c r="AL41" s="107"/>
      <c r="AM41" s="108"/>
      <c r="AN41" s="108"/>
      <c r="AO41" s="108"/>
      <c r="AP41" s="107"/>
      <c r="AQ41" s="100"/>
      <c r="AR41" s="100"/>
      <c r="AS41" s="100"/>
      <c r="AT41" s="100"/>
      <c r="AU41" s="100"/>
      <c r="AV41" s="100"/>
      <c r="AW41" s="104"/>
      <c r="AX41" s="104"/>
      <c r="AY41" s="104"/>
      <c r="AZ41" s="104"/>
      <c r="BA41" s="104"/>
      <c r="BB41" s="104"/>
      <c r="BC41" s="103"/>
      <c r="BD41" s="100"/>
      <c r="BE41" s="100"/>
      <c r="BF41" s="100"/>
      <c r="BG41" s="105"/>
      <c r="BH41" s="105"/>
      <c r="BI41" s="107"/>
      <c r="BJ41" s="108"/>
      <c r="BK41" s="108"/>
      <c r="BL41" s="108"/>
      <c r="BM41" s="107"/>
      <c r="BN41" s="107"/>
      <c r="BO41" s="107"/>
      <c r="BP41" s="107"/>
      <c r="BQ41" s="107"/>
    </row>
    <row r="42" spans="1:69" s="99" customFormat="1" ht="17.25" customHeight="1">
      <c r="A42" s="109"/>
      <c r="B42" s="110"/>
      <c r="C42" s="110"/>
      <c r="D42" s="110"/>
      <c r="E42" s="110"/>
      <c r="F42" s="111"/>
      <c r="G42" s="112" t="s">
        <v>149</v>
      </c>
      <c r="H42" s="141"/>
      <c r="I42" s="141"/>
      <c r="J42" s="141"/>
      <c r="K42" s="141"/>
      <c r="L42" s="141"/>
      <c r="M42" s="148"/>
      <c r="N42" s="149"/>
      <c r="O42" s="115"/>
      <c r="P42" s="115"/>
      <c r="Q42" s="116"/>
      <c r="R42" s="117"/>
      <c r="T42" s="100"/>
      <c r="U42" s="100"/>
      <c r="V42" s="100"/>
      <c r="W42" s="100"/>
      <c r="X42" s="100"/>
      <c r="Y42" s="100"/>
      <c r="Z42" s="104"/>
      <c r="AA42" s="104"/>
      <c r="AB42" s="104"/>
      <c r="AC42" s="104"/>
      <c r="AD42" s="104"/>
      <c r="AE42" s="104"/>
      <c r="AF42" s="103"/>
      <c r="AG42" s="100"/>
      <c r="AH42" s="100"/>
      <c r="AI42" s="100"/>
      <c r="AJ42" s="105"/>
      <c r="AK42" s="105"/>
      <c r="AL42" s="107"/>
      <c r="AM42" s="108"/>
      <c r="AN42" s="108"/>
      <c r="AO42" s="108"/>
      <c r="AP42" s="107"/>
      <c r="AQ42" s="100"/>
      <c r="AR42" s="100"/>
      <c r="AS42" s="100"/>
      <c r="AT42" s="100"/>
      <c r="AU42" s="100"/>
      <c r="AV42" s="100"/>
      <c r="AW42" s="104"/>
      <c r="AX42" s="104"/>
      <c r="AY42" s="104"/>
      <c r="AZ42" s="104"/>
      <c r="BA42" s="104"/>
      <c r="BB42" s="104"/>
      <c r="BC42" s="103"/>
      <c r="BD42" s="100"/>
      <c r="BE42" s="100"/>
      <c r="BF42" s="100"/>
      <c r="BG42" s="105"/>
      <c r="BH42" s="105"/>
      <c r="BI42" s="107"/>
      <c r="BJ42" s="108"/>
      <c r="BK42" s="108"/>
      <c r="BL42" s="108"/>
      <c r="BM42" s="107"/>
      <c r="BN42" s="107"/>
      <c r="BO42" s="107"/>
      <c r="BP42" s="107"/>
      <c r="BQ42" s="107"/>
    </row>
    <row r="43" spans="1:69" s="99" customFormat="1" ht="17.25" customHeight="1">
      <c r="A43" s="109"/>
      <c r="B43" s="110"/>
      <c r="C43" s="110"/>
      <c r="D43" s="110"/>
      <c r="E43" s="110"/>
      <c r="F43" s="111"/>
      <c r="G43" s="146"/>
      <c r="H43" s="150" t="s">
        <v>150</v>
      </c>
      <c r="I43" s="147"/>
      <c r="J43" s="148"/>
      <c r="K43" s="147"/>
      <c r="L43" s="147"/>
      <c r="M43" s="148"/>
      <c r="N43" s="149"/>
      <c r="O43" s="115">
        <v>1</v>
      </c>
      <c r="P43" s="115" t="s">
        <v>151</v>
      </c>
      <c r="Q43" s="116">
        <v>1500000</v>
      </c>
      <c r="R43" s="117">
        <f t="shared" si="0"/>
        <v>1500000</v>
      </c>
      <c r="T43" s="100"/>
      <c r="U43" s="100"/>
      <c r="V43" s="100"/>
      <c r="W43" s="100"/>
      <c r="X43" s="100"/>
      <c r="Y43" s="100"/>
      <c r="Z43" s="104"/>
      <c r="AA43" s="104"/>
      <c r="AB43" s="104"/>
      <c r="AC43" s="104"/>
      <c r="AD43" s="104"/>
      <c r="AE43" s="104"/>
      <c r="AF43" s="103"/>
      <c r="AG43" s="100"/>
      <c r="AH43" s="100"/>
      <c r="AI43" s="100"/>
      <c r="AJ43" s="105"/>
      <c r="AK43" s="105"/>
      <c r="AL43" s="107"/>
      <c r="AM43" s="108"/>
      <c r="AN43" s="108"/>
      <c r="AO43" s="108"/>
      <c r="AP43" s="107"/>
      <c r="AQ43" s="100"/>
      <c r="AR43" s="100"/>
      <c r="AS43" s="100"/>
      <c r="AT43" s="100"/>
      <c r="AU43" s="100"/>
      <c r="AV43" s="100"/>
      <c r="AW43" s="104"/>
      <c r="AX43" s="104"/>
      <c r="AY43" s="104"/>
      <c r="AZ43" s="104"/>
      <c r="BA43" s="104"/>
      <c r="BB43" s="104"/>
      <c r="BC43" s="103"/>
      <c r="BD43" s="100"/>
      <c r="BE43" s="100"/>
      <c r="BF43" s="100"/>
      <c r="BG43" s="105"/>
      <c r="BH43" s="105"/>
      <c r="BI43" s="107"/>
      <c r="BJ43" s="108"/>
      <c r="BK43" s="108"/>
      <c r="BL43" s="108"/>
      <c r="BM43" s="107"/>
      <c r="BN43" s="107"/>
      <c r="BO43" s="107"/>
      <c r="BP43" s="107"/>
      <c r="BQ43" s="107"/>
    </row>
    <row r="44" spans="1:69" s="99" customFormat="1" ht="17.25" customHeight="1">
      <c r="A44" s="109"/>
      <c r="B44" s="110"/>
      <c r="C44" s="110"/>
      <c r="D44" s="110"/>
      <c r="E44" s="110"/>
      <c r="F44" s="111"/>
      <c r="G44" s="151" t="s">
        <v>152</v>
      </c>
      <c r="H44" s="147"/>
      <c r="I44" s="147"/>
      <c r="J44" s="148"/>
      <c r="K44" s="147"/>
      <c r="L44" s="147"/>
      <c r="M44" s="148"/>
      <c r="N44" s="149"/>
      <c r="O44" s="115"/>
      <c r="P44" s="115"/>
      <c r="Q44" s="116"/>
      <c r="R44" s="117"/>
      <c r="T44" s="100"/>
      <c r="U44" s="100"/>
      <c r="V44" s="100"/>
      <c r="W44" s="100"/>
      <c r="X44" s="100"/>
      <c r="Y44" s="100"/>
      <c r="Z44" s="104"/>
      <c r="AA44" s="104"/>
      <c r="AB44" s="104"/>
      <c r="AC44" s="104"/>
      <c r="AD44" s="104"/>
      <c r="AE44" s="104"/>
      <c r="AF44" s="103"/>
      <c r="AG44" s="100"/>
      <c r="AH44" s="100"/>
      <c r="AI44" s="100"/>
      <c r="AJ44" s="105"/>
      <c r="AK44" s="105"/>
      <c r="AL44" s="107"/>
      <c r="AM44" s="108"/>
      <c r="AN44" s="108"/>
      <c r="AO44" s="108"/>
      <c r="AP44" s="107"/>
      <c r="AQ44" s="100"/>
      <c r="AR44" s="100"/>
      <c r="AS44" s="100"/>
      <c r="AT44" s="100"/>
      <c r="AU44" s="100"/>
      <c r="AV44" s="100"/>
      <c r="AW44" s="104"/>
      <c r="AX44" s="104"/>
      <c r="AY44" s="104"/>
      <c r="AZ44" s="104"/>
      <c r="BA44" s="104"/>
      <c r="BB44" s="104"/>
      <c r="BC44" s="103"/>
      <c r="BD44" s="100"/>
      <c r="BE44" s="100"/>
      <c r="BF44" s="100"/>
      <c r="BG44" s="105"/>
      <c r="BH44" s="105"/>
      <c r="BI44" s="107"/>
      <c r="BJ44" s="108"/>
      <c r="BK44" s="108"/>
      <c r="BL44" s="108"/>
      <c r="BM44" s="107"/>
      <c r="BN44" s="107"/>
      <c r="BO44" s="107"/>
      <c r="BP44" s="107"/>
      <c r="BQ44" s="107"/>
    </row>
    <row r="45" spans="1:69" s="99" customFormat="1" ht="17.25" customHeight="1">
      <c r="A45" s="109"/>
      <c r="B45" s="110"/>
      <c r="C45" s="110"/>
      <c r="D45" s="110"/>
      <c r="E45" s="110"/>
      <c r="F45" s="111"/>
      <c r="G45" s="146"/>
      <c r="H45" s="150" t="s">
        <v>153</v>
      </c>
      <c r="I45" s="147"/>
      <c r="J45" s="148"/>
      <c r="K45" s="147"/>
      <c r="L45" s="147"/>
      <c r="M45" s="148"/>
      <c r="N45" s="149"/>
      <c r="O45" s="115">
        <v>1</v>
      </c>
      <c r="P45" s="115" t="s">
        <v>140</v>
      </c>
      <c r="Q45" s="116">
        <v>2500000</v>
      </c>
      <c r="R45" s="117">
        <f t="shared" si="0"/>
        <v>2500000</v>
      </c>
      <c r="T45" s="100"/>
      <c r="U45" s="100"/>
      <c r="V45" s="100"/>
      <c r="W45" s="100"/>
      <c r="X45" s="100"/>
      <c r="Y45" s="100"/>
      <c r="Z45" s="104"/>
      <c r="AA45" s="104"/>
      <c r="AB45" s="104"/>
      <c r="AC45" s="104"/>
      <c r="AD45" s="104"/>
      <c r="AE45" s="104"/>
      <c r="AF45" s="103"/>
      <c r="AG45" s="100"/>
      <c r="AH45" s="100"/>
      <c r="AI45" s="100"/>
      <c r="AJ45" s="105"/>
      <c r="AK45" s="105"/>
      <c r="AL45" s="107"/>
      <c r="AM45" s="108"/>
      <c r="AN45" s="108"/>
      <c r="AO45" s="108"/>
      <c r="AP45" s="107"/>
      <c r="AQ45" s="100"/>
      <c r="AR45" s="100"/>
      <c r="AS45" s="100"/>
      <c r="AT45" s="100"/>
      <c r="AU45" s="100"/>
      <c r="AV45" s="100"/>
      <c r="AW45" s="104"/>
      <c r="AX45" s="104"/>
      <c r="AY45" s="104"/>
      <c r="AZ45" s="104"/>
      <c r="BA45" s="104"/>
      <c r="BB45" s="104"/>
      <c r="BC45" s="103"/>
      <c r="BD45" s="100"/>
      <c r="BE45" s="100"/>
      <c r="BF45" s="100"/>
      <c r="BG45" s="105"/>
      <c r="BH45" s="105"/>
      <c r="BI45" s="107"/>
      <c r="BJ45" s="108"/>
      <c r="BK45" s="108"/>
      <c r="BL45" s="108"/>
      <c r="BM45" s="107"/>
      <c r="BN45" s="107"/>
      <c r="BO45" s="107"/>
      <c r="BP45" s="107"/>
      <c r="BQ45" s="107"/>
    </row>
    <row r="46" spans="1:69" s="99" customFormat="1" ht="17.25" customHeight="1">
      <c r="A46" s="122"/>
      <c r="B46" s="123"/>
      <c r="C46" s="123"/>
      <c r="D46" s="124"/>
      <c r="E46" s="124"/>
      <c r="F46" s="125"/>
      <c r="G46" s="126"/>
      <c r="H46" s="136"/>
      <c r="I46" s="136"/>
      <c r="J46" s="127"/>
      <c r="K46" s="136"/>
      <c r="L46" s="136"/>
      <c r="M46" s="136"/>
      <c r="N46" s="138"/>
      <c r="O46" s="115"/>
      <c r="P46" s="115"/>
      <c r="Q46" s="116"/>
      <c r="R46" s="117"/>
      <c r="S46" s="118"/>
      <c r="T46" s="100"/>
      <c r="U46" s="100"/>
      <c r="V46" s="100"/>
      <c r="W46" s="132"/>
      <c r="X46" s="132"/>
      <c r="Y46" s="100"/>
      <c r="Z46" s="104"/>
      <c r="AA46" s="104"/>
      <c r="AB46" s="104"/>
      <c r="AC46" s="104"/>
      <c r="AD46" s="104"/>
      <c r="AE46" s="104"/>
      <c r="AF46" s="104"/>
      <c r="AG46" s="104"/>
      <c r="AH46" s="100"/>
      <c r="AI46" s="100"/>
      <c r="AJ46" s="105"/>
      <c r="AK46" s="105"/>
      <c r="AL46" s="121"/>
      <c r="AM46" s="108"/>
      <c r="AN46" s="108"/>
      <c r="AO46" s="108"/>
      <c r="AP46" s="107"/>
      <c r="AQ46" s="100"/>
      <c r="AR46" s="100"/>
      <c r="AS46" s="100"/>
      <c r="AT46" s="132"/>
      <c r="AU46" s="132"/>
      <c r="AV46" s="100"/>
      <c r="AW46" s="104"/>
      <c r="AX46" s="104"/>
      <c r="AY46" s="104"/>
      <c r="AZ46" s="104"/>
      <c r="BA46" s="104"/>
      <c r="BB46" s="104"/>
      <c r="BC46" s="104"/>
      <c r="BD46" s="104"/>
      <c r="BE46" s="100"/>
      <c r="BF46" s="100"/>
      <c r="BG46" s="105"/>
      <c r="BH46" s="105"/>
      <c r="BI46" s="121"/>
      <c r="BJ46" s="108"/>
      <c r="BK46" s="108"/>
      <c r="BL46" s="108"/>
      <c r="BM46" s="107"/>
      <c r="BN46" s="107"/>
      <c r="BO46" s="107"/>
      <c r="BP46" s="107"/>
      <c r="BQ46" s="107"/>
    </row>
    <row r="47" spans="1:69" s="99" customFormat="1" ht="17.25" customHeight="1">
      <c r="A47" s="109"/>
      <c r="B47" s="110"/>
      <c r="C47" s="110"/>
      <c r="D47" s="140"/>
      <c r="E47" s="140"/>
      <c r="F47" s="152"/>
      <c r="G47" s="153"/>
      <c r="H47" s="154"/>
      <c r="I47" s="154"/>
      <c r="J47" s="154"/>
      <c r="K47" s="154"/>
      <c r="L47" s="154"/>
      <c r="M47" s="154"/>
      <c r="N47" s="155"/>
      <c r="O47" s="115"/>
      <c r="P47" s="115"/>
      <c r="Q47" s="116"/>
      <c r="R47" s="117"/>
      <c r="S47" s="118"/>
      <c r="T47" s="100"/>
      <c r="U47" s="100"/>
      <c r="V47" s="100"/>
      <c r="W47" s="132"/>
      <c r="X47" s="132"/>
      <c r="Y47" s="100"/>
      <c r="Z47" s="103"/>
      <c r="AA47" s="103"/>
      <c r="AB47" s="103"/>
      <c r="AC47" s="103"/>
      <c r="AD47" s="103"/>
      <c r="AE47" s="103"/>
      <c r="AF47" s="103"/>
      <c r="AG47" s="103"/>
      <c r="AH47" s="100"/>
      <c r="AI47" s="100"/>
      <c r="AJ47" s="105"/>
      <c r="AK47" s="105"/>
      <c r="AL47" s="121"/>
      <c r="AM47" s="108"/>
      <c r="AN47" s="108"/>
      <c r="AO47" s="108"/>
      <c r="AP47" s="107"/>
      <c r="AQ47" s="100"/>
      <c r="AR47" s="100"/>
      <c r="AS47" s="100"/>
      <c r="AT47" s="132"/>
      <c r="AU47" s="132"/>
      <c r="AV47" s="100"/>
      <c r="AW47" s="103"/>
      <c r="AX47" s="103"/>
      <c r="AY47" s="103"/>
      <c r="AZ47" s="103"/>
      <c r="BA47" s="103"/>
      <c r="BB47" s="103"/>
      <c r="BC47" s="103"/>
      <c r="BD47" s="103"/>
      <c r="BE47" s="100"/>
      <c r="BF47" s="100"/>
      <c r="BG47" s="105"/>
      <c r="BH47" s="105"/>
      <c r="BI47" s="121"/>
      <c r="BJ47" s="108"/>
      <c r="BK47" s="108"/>
      <c r="BL47" s="108"/>
      <c r="BM47" s="107"/>
      <c r="BN47" s="107"/>
      <c r="BO47" s="107"/>
      <c r="BP47" s="107"/>
      <c r="BQ47" s="107"/>
    </row>
    <row r="48" spans="1:69" ht="24.75" customHeight="1" thickBot="1">
      <c r="A48" s="156" t="s">
        <v>129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8"/>
      <c r="R48" s="159">
        <f>SUM(R16:R47)</f>
        <v>18444000</v>
      </c>
      <c r="S48" s="160"/>
      <c r="T48" s="200"/>
      <c r="U48" s="200"/>
      <c r="V48" s="200"/>
      <c r="W48" s="200">
        <f>SUM(W16:W47)</f>
        <v>14844000</v>
      </c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162"/>
      <c r="AL48" s="163"/>
      <c r="AM48" s="162"/>
      <c r="AN48" s="162"/>
      <c r="AO48" s="162"/>
      <c r="AP48" s="29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2"/>
      <c r="BI48" s="163"/>
      <c r="BJ48" s="162"/>
      <c r="BK48" s="162"/>
      <c r="BL48" s="162"/>
      <c r="BM48" s="29"/>
      <c r="BN48" s="29"/>
      <c r="BO48" s="29"/>
      <c r="BP48" s="29"/>
      <c r="BQ48" s="29"/>
    </row>
    <row r="49" spans="1:69" ht="16.5">
      <c r="A49" s="164"/>
      <c r="B49" s="164"/>
      <c r="C49" s="164"/>
      <c r="D49" s="164"/>
      <c r="E49" s="164"/>
      <c r="F49" s="164"/>
      <c r="G49" s="164"/>
      <c r="H49" s="164"/>
      <c r="I49" s="164"/>
      <c r="J49" s="165"/>
      <c r="K49" s="164"/>
      <c r="L49" s="164"/>
      <c r="M49" s="164"/>
      <c r="N49" s="164"/>
      <c r="O49" s="164"/>
      <c r="P49" s="164"/>
      <c r="Q49" s="164"/>
      <c r="R49" s="166"/>
      <c r="S49" s="167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9"/>
      <c r="AL49" s="170"/>
      <c r="AM49" s="29"/>
      <c r="AN49" s="29"/>
      <c r="AO49" s="29"/>
      <c r="AP49" s="29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9"/>
      <c r="BI49" s="170"/>
      <c r="BJ49" s="29"/>
      <c r="BK49" s="29"/>
      <c r="BL49" s="29"/>
      <c r="BM49" s="29"/>
      <c r="BN49" s="29"/>
      <c r="BO49" s="29"/>
      <c r="BP49" s="29"/>
      <c r="BQ49" s="29"/>
    </row>
    <row r="50" spans="1:69" ht="16.5">
      <c r="A50" s="171"/>
      <c r="B50" s="172"/>
      <c r="C50" s="172"/>
      <c r="D50" s="172"/>
      <c r="E50" s="172"/>
      <c r="F50" s="172"/>
      <c r="G50" s="172"/>
      <c r="H50" s="172"/>
      <c r="I50" s="172"/>
      <c r="J50" s="173"/>
      <c r="K50" s="172"/>
      <c r="L50" s="172"/>
      <c r="M50" s="174"/>
      <c r="O50" s="173" t="s">
        <v>154</v>
      </c>
      <c r="P50" s="173"/>
      <c r="Q50" s="173"/>
      <c r="R50" s="175"/>
      <c r="S50" s="176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8"/>
      <c r="AH50" s="178"/>
      <c r="AI50" s="178"/>
      <c r="AJ50" s="178"/>
      <c r="AK50" s="178"/>
      <c r="AL50" s="179"/>
      <c r="AM50" s="29"/>
      <c r="AN50" s="29"/>
      <c r="AO50" s="29"/>
      <c r="AP50" s="29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8"/>
      <c r="BE50" s="178"/>
      <c r="BF50" s="178"/>
      <c r="BG50" s="178"/>
      <c r="BH50" s="178"/>
      <c r="BI50" s="179"/>
      <c r="BJ50" s="29"/>
      <c r="BK50" s="29"/>
      <c r="BL50" s="29"/>
      <c r="BM50" s="29"/>
      <c r="BN50" s="29"/>
      <c r="BO50" s="29"/>
      <c r="BP50" s="29"/>
      <c r="BQ50" s="29"/>
    </row>
    <row r="51" spans="1:69" s="181" customFormat="1" ht="15.75">
      <c r="A51" s="171"/>
      <c r="B51" s="173" t="s">
        <v>155</v>
      </c>
      <c r="C51" s="173"/>
      <c r="D51" s="173"/>
      <c r="E51" s="173"/>
      <c r="F51" s="173"/>
      <c r="G51" s="173"/>
      <c r="H51" s="173"/>
      <c r="I51" s="173"/>
      <c r="J51" s="180"/>
      <c r="L51" s="182" t="s">
        <v>156</v>
      </c>
      <c r="Q51" s="183" t="s">
        <v>157</v>
      </c>
      <c r="R51" s="184"/>
      <c r="T51" s="185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7"/>
      <c r="AG51" s="186"/>
      <c r="AH51" s="188"/>
      <c r="AI51" s="188"/>
      <c r="AJ51" s="188"/>
      <c r="AK51" s="188"/>
      <c r="AL51" s="186"/>
      <c r="AM51" s="186"/>
      <c r="AN51" s="186"/>
      <c r="AO51" s="186"/>
      <c r="AP51" s="186"/>
      <c r="AQ51" s="185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7"/>
      <c r="BD51" s="186"/>
      <c r="BE51" s="188"/>
      <c r="BF51" s="188"/>
      <c r="BG51" s="188"/>
      <c r="BH51" s="188"/>
      <c r="BI51" s="186"/>
      <c r="BJ51" s="186"/>
      <c r="BK51" s="186"/>
      <c r="BL51" s="186"/>
      <c r="BM51" s="186"/>
      <c r="BN51" s="186"/>
      <c r="BO51" s="186"/>
      <c r="BP51" s="186"/>
      <c r="BQ51" s="186"/>
    </row>
    <row r="52" spans="1:69" s="181" customFormat="1" ht="15.75">
      <c r="A52" s="171"/>
      <c r="B52" s="189" t="s">
        <v>158</v>
      </c>
      <c r="C52" s="189"/>
      <c r="D52" s="189"/>
      <c r="E52" s="189"/>
      <c r="F52" s="189"/>
      <c r="G52" s="189"/>
      <c r="H52" s="189"/>
      <c r="I52" s="173"/>
      <c r="J52" s="180"/>
      <c r="L52" s="171" t="s">
        <v>159</v>
      </c>
      <c r="N52" s="174"/>
      <c r="P52" s="174"/>
      <c r="Q52" s="174"/>
      <c r="R52" s="190"/>
      <c r="T52" s="185"/>
      <c r="U52" s="188"/>
      <c r="V52" s="188"/>
      <c r="W52" s="188"/>
      <c r="X52" s="188"/>
      <c r="Y52" s="188"/>
      <c r="Z52" s="188"/>
      <c r="AA52" s="188"/>
      <c r="AB52" s="191"/>
      <c r="AC52" s="186"/>
      <c r="AD52" s="186"/>
      <c r="AE52" s="188"/>
      <c r="AF52" s="188"/>
      <c r="AG52" s="191"/>
      <c r="AH52" s="188"/>
      <c r="AI52" s="188"/>
      <c r="AJ52" s="188"/>
      <c r="AK52" s="188"/>
      <c r="AL52" s="186"/>
      <c r="AM52" s="186"/>
      <c r="AN52" s="186"/>
      <c r="AO52" s="186"/>
      <c r="AP52" s="186"/>
      <c r="AQ52" s="185"/>
      <c r="AR52" s="188"/>
      <c r="AS52" s="188"/>
      <c r="AT52" s="188"/>
      <c r="AU52" s="188"/>
      <c r="AV52" s="188"/>
      <c r="AW52" s="188"/>
      <c r="AX52" s="188"/>
      <c r="AY52" s="191"/>
      <c r="AZ52" s="186"/>
      <c r="BA52" s="186"/>
      <c r="BB52" s="188"/>
      <c r="BC52" s="188"/>
      <c r="BD52" s="191"/>
      <c r="BE52" s="188"/>
      <c r="BF52" s="188"/>
      <c r="BG52" s="188"/>
      <c r="BH52" s="188"/>
      <c r="BI52" s="186"/>
      <c r="BJ52" s="186"/>
      <c r="BK52" s="186"/>
      <c r="BL52" s="186"/>
      <c r="BM52" s="186"/>
      <c r="BN52" s="186"/>
      <c r="BO52" s="186"/>
      <c r="BP52" s="186"/>
      <c r="BQ52" s="186"/>
    </row>
    <row r="53" spans="1:69" s="181" customFormat="1" ht="15.75">
      <c r="A53" s="171"/>
      <c r="B53" s="182"/>
      <c r="C53" s="182"/>
      <c r="D53" s="182"/>
      <c r="E53" s="182"/>
      <c r="F53" s="182"/>
      <c r="G53" s="182"/>
      <c r="H53" s="182"/>
      <c r="I53" s="182"/>
      <c r="J53" s="180"/>
      <c r="L53" s="192"/>
      <c r="N53" s="193"/>
      <c r="P53" s="192"/>
      <c r="Q53" s="193"/>
      <c r="R53" s="190"/>
      <c r="T53" s="185"/>
      <c r="U53" s="188"/>
      <c r="V53" s="188"/>
      <c r="W53" s="188"/>
      <c r="X53" s="188"/>
      <c r="Y53" s="188"/>
      <c r="Z53" s="188"/>
      <c r="AA53" s="188"/>
      <c r="AB53" s="191"/>
      <c r="AC53" s="186"/>
      <c r="AD53" s="186"/>
      <c r="AE53" s="194"/>
      <c r="AF53" s="194"/>
      <c r="AG53" s="187"/>
      <c r="AH53" s="194"/>
      <c r="AI53" s="194"/>
      <c r="AJ53" s="194"/>
      <c r="AK53" s="194"/>
      <c r="AL53" s="186"/>
      <c r="AM53" s="186"/>
      <c r="AN53" s="186"/>
      <c r="AO53" s="186"/>
      <c r="AP53" s="186"/>
      <c r="AQ53" s="185"/>
      <c r="AR53" s="188"/>
      <c r="AS53" s="188"/>
      <c r="AT53" s="188"/>
      <c r="AU53" s="188"/>
      <c r="AV53" s="188"/>
      <c r="AW53" s="188"/>
      <c r="AX53" s="188"/>
      <c r="AY53" s="191"/>
      <c r="AZ53" s="186"/>
      <c r="BA53" s="186"/>
      <c r="BB53" s="194"/>
      <c r="BC53" s="194"/>
      <c r="BD53" s="187"/>
      <c r="BE53" s="194"/>
      <c r="BF53" s="194"/>
      <c r="BG53" s="194"/>
      <c r="BH53" s="194"/>
      <c r="BI53" s="186"/>
      <c r="BJ53" s="186"/>
      <c r="BK53" s="186"/>
      <c r="BL53" s="186"/>
      <c r="BM53" s="186"/>
      <c r="BN53" s="186"/>
      <c r="BO53" s="186"/>
      <c r="BP53" s="186"/>
      <c r="BQ53" s="186"/>
    </row>
    <row r="54" spans="1:69" s="181" customFormat="1" ht="15.75">
      <c r="A54" s="171"/>
      <c r="B54" s="172"/>
      <c r="C54" s="172"/>
      <c r="D54" s="172"/>
      <c r="E54" s="172"/>
      <c r="F54" s="172"/>
      <c r="G54" s="172"/>
      <c r="H54" s="172"/>
      <c r="I54" s="172"/>
      <c r="J54" s="180"/>
      <c r="L54" s="192"/>
      <c r="N54" s="193"/>
      <c r="P54" s="192"/>
      <c r="Q54" s="193"/>
      <c r="R54" s="190"/>
      <c r="T54" s="185"/>
      <c r="U54" s="195"/>
      <c r="V54" s="195"/>
      <c r="W54" s="195"/>
      <c r="X54" s="195"/>
      <c r="Y54" s="195"/>
      <c r="Z54" s="195"/>
      <c r="AA54" s="195"/>
      <c r="AB54" s="195"/>
      <c r="AC54" s="186"/>
      <c r="AD54" s="186"/>
      <c r="AE54" s="196"/>
      <c r="AF54" s="196"/>
      <c r="AG54" s="186"/>
      <c r="AH54" s="29"/>
      <c r="AI54" s="196"/>
      <c r="AJ54" s="196"/>
      <c r="AK54" s="29"/>
      <c r="AL54" s="186"/>
      <c r="AM54" s="186"/>
      <c r="AN54" s="186"/>
      <c r="AO54" s="186"/>
      <c r="AP54" s="186"/>
      <c r="AQ54" s="185"/>
      <c r="AR54" s="195"/>
      <c r="AS54" s="195"/>
      <c r="AT54" s="195"/>
      <c r="AU54" s="195"/>
      <c r="AV54" s="195"/>
      <c r="AW54" s="195"/>
      <c r="AX54" s="195"/>
      <c r="AY54" s="195"/>
      <c r="AZ54" s="186"/>
      <c r="BA54" s="186"/>
      <c r="BB54" s="196"/>
      <c r="BC54" s="196"/>
      <c r="BD54" s="186"/>
      <c r="BE54" s="29"/>
      <c r="BF54" s="196"/>
      <c r="BG54" s="196"/>
      <c r="BH54" s="29"/>
      <c r="BI54" s="186"/>
      <c r="BJ54" s="186"/>
      <c r="BK54" s="186"/>
      <c r="BL54" s="186"/>
      <c r="BM54" s="186"/>
      <c r="BN54" s="186"/>
      <c r="BO54" s="186"/>
      <c r="BP54" s="186"/>
      <c r="BQ54" s="186"/>
    </row>
    <row r="55" spans="1:69" s="181" customFormat="1" ht="15.75">
      <c r="A55" s="171"/>
      <c r="B55" s="172"/>
      <c r="C55" s="172"/>
      <c r="D55" s="172"/>
      <c r="E55" s="172"/>
      <c r="F55" s="172"/>
      <c r="G55" s="172"/>
      <c r="H55" s="172"/>
      <c r="I55" s="172"/>
      <c r="J55" s="180"/>
      <c r="L55" s="192"/>
      <c r="N55" s="193"/>
      <c r="P55" s="192"/>
      <c r="Q55" s="193"/>
      <c r="R55" s="190"/>
      <c r="T55" s="185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96"/>
      <c r="AF55" s="196"/>
      <c r="AG55" s="186"/>
      <c r="AH55" s="29"/>
      <c r="AI55" s="196"/>
      <c r="AJ55" s="196"/>
      <c r="AK55" s="29"/>
      <c r="AL55" s="186"/>
      <c r="AM55" s="186"/>
      <c r="AN55" s="186"/>
      <c r="AO55" s="186"/>
      <c r="AP55" s="186"/>
      <c r="AQ55" s="185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96"/>
      <c r="BC55" s="196"/>
      <c r="BD55" s="186"/>
      <c r="BE55" s="29"/>
      <c r="BF55" s="196"/>
      <c r="BG55" s="196"/>
      <c r="BH55" s="29"/>
      <c r="BI55" s="186"/>
      <c r="BJ55" s="186"/>
      <c r="BK55" s="186"/>
      <c r="BL55" s="186"/>
      <c r="BM55" s="186"/>
      <c r="BN55" s="186"/>
      <c r="BO55" s="186"/>
      <c r="BP55" s="186"/>
      <c r="BQ55" s="186"/>
    </row>
    <row r="56" spans="1:69" s="181" customFormat="1" ht="15.75">
      <c r="A56" s="171"/>
      <c r="B56" s="189" t="s">
        <v>160</v>
      </c>
      <c r="C56" s="189"/>
      <c r="D56" s="189"/>
      <c r="E56" s="189"/>
      <c r="F56" s="189"/>
      <c r="G56" s="189"/>
      <c r="H56" s="189"/>
      <c r="I56" s="173"/>
      <c r="J56" s="180"/>
      <c r="L56" s="183" t="s">
        <v>161</v>
      </c>
      <c r="M56" s="173"/>
      <c r="N56" s="173"/>
      <c r="Q56" s="182" t="s">
        <v>162</v>
      </c>
      <c r="R56" s="173"/>
      <c r="T56" s="185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96"/>
      <c r="AF56" s="196"/>
      <c r="AG56" s="186"/>
      <c r="AH56" s="29"/>
      <c r="AI56" s="196"/>
      <c r="AJ56" s="196"/>
      <c r="AK56" s="29"/>
      <c r="AL56" s="186"/>
      <c r="AM56" s="186"/>
      <c r="AN56" s="186"/>
      <c r="AO56" s="186"/>
      <c r="AP56" s="186"/>
      <c r="AQ56" s="185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96"/>
      <c r="BC56" s="196"/>
      <c r="BD56" s="186"/>
      <c r="BE56" s="29"/>
      <c r="BF56" s="196"/>
      <c r="BG56" s="196"/>
      <c r="BH56" s="29"/>
      <c r="BI56" s="186"/>
      <c r="BJ56" s="186"/>
      <c r="BK56" s="186"/>
      <c r="BL56" s="186"/>
      <c r="BM56" s="186"/>
      <c r="BN56" s="186"/>
      <c r="BO56" s="186"/>
      <c r="BP56" s="186"/>
      <c r="BQ56" s="186"/>
    </row>
    <row r="57" spans="1:69" s="181" customFormat="1" ht="15.75">
      <c r="A57" s="171"/>
      <c r="B57" s="182"/>
      <c r="C57" s="182"/>
      <c r="D57" s="182"/>
      <c r="E57" s="182"/>
      <c r="F57" s="182"/>
      <c r="G57" s="182"/>
      <c r="H57" s="182"/>
      <c r="I57" s="173"/>
      <c r="J57" s="180"/>
      <c r="L57" s="182"/>
      <c r="M57" s="182"/>
      <c r="N57" s="173"/>
      <c r="O57" s="182"/>
      <c r="P57" s="182"/>
      <c r="Q57" s="182"/>
      <c r="R57" s="190"/>
      <c r="T57" s="185"/>
      <c r="U57" s="188"/>
      <c r="V57" s="188"/>
      <c r="W57" s="188"/>
      <c r="X57" s="188"/>
      <c r="Y57" s="188"/>
      <c r="Z57" s="188"/>
      <c r="AA57" s="188"/>
      <c r="AB57" s="191"/>
      <c r="AC57" s="186"/>
      <c r="AD57" s="186"/>
      <c r="AE57" s="188"/>
      <c r="AF57" s="188"/>
      <c r="AG57" s="191"/>
      <c r="AH57" s="188"/>
      <c r="AI57" s="188"/>
      <c r="AJ57" s="188"/>
      <c r="AK57" s="188"/>
      <c r="AL57" s="186"/>
      <c r="AM57" s="186"/>
      <c r="AN57" s="186"/>
      <c r="AO57" s="186"/>
      <c r="AP57" s="186"/>
      <c r="AQ57" s="185"/>
      <c r="AR57" s="188"/>
      <c r="AS57" s="188"/>
      <c r="AT57" s="188"/>
      <c r="AU57" s="188"/>
      <c r="AV57" s="188"/>
      <c r="AW57" s="188"/>
      <c r="AX57" s="188"/>
      <c r="AY57" s="191"/>
      <c r="AZ57" s="186"/>
      <c r="BA57" s="186"/>
      <c r="BB57" s="188"/>
      <c r="BC57" s="188"/>
      <c r="BD57" s="191"/>
      <c r="BE57" s="188"/>
      <c r="BF57" s="188"/>
      <c r="BG57" s="188"/>
      <c r="BH57" s="188"/>
      <c r="BI57" s="186"/>
      <c r="BJ57" s="186"/>
      <c r="BK57" s="186"/>
      <c r="BL57" s="186"/>
      <c r="BM57" s="186"/>
      <c r="BN57" s="186"/>
      <c r="BO57" s="186"/>
      <c r="BP57" s="186"/>
      <c r="BQ57" s="186"/>
    </row>
    <row r="58" spans="1:69" s="181" customFormat="1" ht="15.75">
      <c r="A58" s="197" t="s">
        <v>163</v>
      </c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T58" s="185"/>
      <c r="U58" s="195"/>
      <c r="V58" s="195"/>
      <c r="W58" s="195"/>
      <c r="X58" s="195"/>
      <c r="Y58" s="195"/>
      <c r="Z58" s="195"/>
      <c r="AA58" s="195"/>
      <c r="AB58" s="191"/>
      <c r="AC58" s="186"/>
      <c r="AD58" s="186"/>
      <c r="AE58" s="195"/>
      <c r="AF58" s="195"/>
      <c r="AG58" s="191"/>
      <c r="AH58" s="195"/>
      <c r="AI58" s="195"/>
      <c r="AJ58" s="195"/>
      <c r="AK58" s="198"/>
      <c r="AL58" s="186"/>
      <c r="AM58" s="186"/>
      <c r="AN58" s="186"/>
      <c r="AO58" s="186"/>
      <c r="AP58" s="186"/>
      <c r="AQ58" s="185"/>
      <c r="AR58" s="195"/>
      <c r="AS58" s="195"/>
      <c r="AT58" s="195"/>
      <c r="AU58" s="195"/>
      <c r="AV58" s="195"/>
      <c r="AW58" s="195"/>
      <c r="AX58" s="195"/>
      <c r="AY58" s="191"/>
      <c r="AZ58" s="186"/>
      <c r="BA58" s="186"/>
      <c r="BB58" s="195"/>
      <c r="BC58" s="195"/>
      <c r="BD58" s="191"/>
      <c r="BE58" s="195"/>
      <c r="BF58" s="195"/>
      <c r="BG58" s="195"/>
      <c r="BH58" s="198"/>
      <c r="BI58" s="186"/>
      <c r="BJ58" s="186"/>
      <c r="BK58" s="186"/>
      <c r="BL58" s="186"/>
      <c r="BM58" s="186"/>
      <c r="BN58" s="186"/>
      <c r="BO58" s="186"/>
      <c r="BP58" s="186"/>
      <c r="BQ58" s="186"/>
    </row>
    <row r="59" spans="1:69" s="181" customFormat="1" ht="15.75">
      <c r="A59" s="197" t="s">
        <v>164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86"/>
      <c r="AM59" s="186"/>
      <c r="AN59" s="186"/>
      <c r="AO59" s="186"/>
      <c r="AP59" s="186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86"/>
      <c r="BJ59" s="186"/>
      <c r="BK59" s="186"/>
      <c r="BL59" s="186"/>
      <c r="BM59" s="186"/>
      <c r="BN59" s="186"/>
      <c r="BO59" s="186"/>
      <c r="BP59" s="186"/>
      <c r="BQ59" s="186"/>
    </row>
    <row r="60" spans="1:69" s="181" customFormat="1" ht="15.75">
      <c r="J60" s="180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86"/>
      <c r="AM60" s="186"/>
      <c r="AN60" s="186"/>
      <c r="AO60" s="186"/>
      <c r="AP60" s="186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86"/>
      <c r="BJ60" s="186"/>
      <c r="BK60" s="186"/>
      <c r="BL60" s="186"/>
      <c r="BM60" s="186"/>
      <c r="BN60" s="186"/>
      <c r="BO60" s="186"/>
      <c r="BP60" s="186"/>
      <c r="BQ60" s="186"/>
    </row>
    <row r="61" spans="1:69" s="181" customFormat="1" ht="15.75">
      <c r="J61" s="180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</row>
    <row r="62" spans="1:69" s="181" customFormat="1" ht="15.75">
      <c r="J62" s="180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</row>
    <row r="63" spans="1:69" s="181" customFormat="1" ht="15.75">
      <c r="A63" s="197" t="s">
        <v>165</v>
      </c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</row>
    <row r="64" spans="1:69" s="181" customFormat="1" ht="15.75">
      <c r="A64" s="197"/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6"/>
      <c r="AM64" s="186"/>
      <c r="AN64" s="186"/>
      <c r="AO64" s="186"/>
      <c r="AP64" s="186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6"/>
      <c r="BJ64" s="186"/>
      <c r="BK64" s="186"/>
      <c r="BL64" s="186"/>
      <c r="BM64" s="186"/>
      <c r="BN64" s="186"/>
      <c r="BO64" s="186"/>
      <c r="BP64" s="186"/>
      <c r="BQ64" s="186"/>
    </row>
    <row r="65" spans="1:69" s="181" customFormat="1" ht="15.7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6"/>
      <c r="AM65" s="186"/>
      <c r="AN65" s="186"/>
      <c r="AO65" s="186"/>
      <c r="AP65" s="186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6"/>
      <c r="BJ65" s="186"/>
      <c r="BK65" s="186"/>
      <c r="BL65" s="186"/>
      <c r="BM65" s="186"/>
      <c r="BN65" s="186"/>
      <c r="BO65" s="186"/>
      <c r="BP65" s="186"/>
      <c r="BQ65" s="186"/>
    </row>
    <row r="66" spans="1:69" s="181" customFormat="1" ht="15.7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4"/>
      <c r="AL66" s="186"/>
      <c r="AM66" s="186"/>
      <c r="AN66" s="186"/>
      <c r="AO66" s="186"/>
      <c r="AP66" s="186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86"/>
      <c r="BJ66" s="186"/>
      <c r="BK66" s="186"/>
      <c r="BL66" s="186"/>
      <c r="BM66" s="186"/>
      <c r="BN66" s="186"/>
      <c r="BO66" s="186"/>
      <c r="BP66" s="186"/>
      <c r="BQ66" s="186"/>
    </row>
    <row r="67" spans="1:69"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</row>
    <row r="68" spans="1:69"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</row>
    <row r="69" spans="1:69"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</row>
    <row r="70" spans="1:69"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</row>
    <row r="71" spans="1:69"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</row>
    <row r="72" spans="1:69"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</row>
    <row r="73" spans="1:69"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</row>
  </sheetData>
  <mergeCells count="114">
    <mergeCell ref="G17:N17"/>
    <mergeCell ref="Z17:AG17"/>
    <mergeCell ref="AW17:BD17"/>
    <mergeCell ref="G18:N18"/>
    <mergeCell ref="G20:N20"/>
    <mergeCell ref="G22:N22"/>
    <mergeCell ref="A63:R63"/>
    <mergeCell ref="A64:R64"/>
    <mergeCell ref="A65:R65"/>
    <mergeCell ref="A66:R66"/>
    <mergeCell ref="T66:AK66"/>
    <mergeCell ref="AQ66:BH66"/>
    <mergeCell ref="BE57:BH57"/>
    <mergeCell ref="A58:R58"/>
    <mergeCell ref="A59:R59"/>
    <mergeCell ref="T59:AK59"/>
    <mergeCell ref="AQ59:BH59"/>
    <mergeCell ref="T60:AK60"/>
    <mergeCell ref="AQ60:BH60"/>
    <mergeCell ref="B56:H56"/>
    <mergeCell ref="U57:AA57"/>
    <mergeCell ref="AE57:AF57"/>
    <mergeCell ref="AH57:AK57"/>
    <mergeCell ref="AR57:AX57"/>
    <mergeCell ref="BB57:BC57"/>
    <mergeCell ref="BB52:BC52"/>
    <mergeCell ref="BE52:BH52"/>
    <mergeCell ref="U53:AA53"/>
    <mergeCell ref="AE53:AF53"/>
    <mergeCell ref="AH53:AK53"/>
    <mergeCell ref="AR53:AX53"/>
    <mergeCell ref="BB53:BC53"/>
    <mergeCell ref="BE53:BH53"/>
    <mergeCell ref="A48:Q48"/>
    <mergeCell ref="AQ48:BG48"/>
    <mergeCell ref="AH51:AK51"/>
    <mergeCell ref="BE51:BH51"/>
    <mergeCell ref="B52:H52"/>
    <mergeCell ref="U52:AA52"/>
    <mergeCell ref="AE52:AF52"/>
    <mergeCell ref="AH52:AK52"/>
    <mergeCell ref="AR52:AX52"/>
    <mergeCell ref="G42:L42"/>
    <mergeCell ref="H39:L39"/>
    <mergeCell ref="AA39:AE39"/>
    <mergeCell ref="AX39:BB39"/>
    <mergeCell ref="H40:L40"/>
    <mergeCell ref="AA40:AE40"/>
    <mergeCell ref="AX40:BB40"/>
    <mergeCell ref="H37:J37"/>
    <mergeCell ref="AA37:AC37"/>
    <mergeCell ref="AX37:AZ37"/>
    <mergeCell ref="H38:J38"/>
    <mergeCell ref="AA38:AC38"/>
    <mergeCell ref="AX38:AZ38"/>
    <mergeCell ref="H35:J35"/>
    <mergeCell ref="AA35:AC35"/>
    <mergeCell ref="AX35:AZ35"/>
    <mergeCell ref="H36:J36"/>
    <mergeCell ref="AA36:AC36"/>
    <mergeCell ref="AX36:AZ36"/>
    <mergeCell ref="G33:N33"/>
    <mergeCell ref="Z33:AG33"/>
    <mergeCell ref="AW33:BD33"/>
    <mergeCell ref="G34:L34"/>
    <mergeCell ref="Z34:AE34"/>
    <mergeCell ref="AW34:BB34"/>
    <mergeCell ref="AA31:AE31"/>
    <mergeCell ref="AX31:BB31"/>
    <mergeCell ref="G29:N29"/>
    <mergeCell ref="Z29:AG29"/>
    <mergeCell ref="AW29:BD29"/>
    <mergeCell ref="AA25:AE25"/>
    <mergeCell ref="AX25:BB25"/>
    <mergeCell ref="AA27:AE27"/>
    <mergeCell ref="AX27:BB27"/>
    <mergeCell ref="AH15:AI15"/>
    <mergeCell ref="AQ15:AV15"/>
    <mergeCell ref="AW15:BD15"/>
    <mergeCell ref="BE15:BF15"/>
    <mergeCell ref="AM14:AN14"/>
    <mergeCell ref="AQ14:AV14"/>
    <mergeCell ref="AW14:BD14"/>
    <mergeCell ref="BE14:BF14"/>
    <mergeCell ref="BJ14:BK14"/>
    <mergeCell ref="A15:F15"/>
    <mergeCell ref="G15:N15"/>
    <mergeCell ref="O15:P15"/>
    <mergeCell ref="T15:Y15"/>
    <mergeCell ref="Z15:AG15"/>
    <mergeCell ref="A14:F14"/>
    <mergeCell ref="G14:N14"/>
    <mergeCell ref="O14:P14"/>
    <mergeCell ref="T14:Y14"/>
    <mergeCell ref="Z14:AG14"/>
    <mergeCell ref="AH14:AI14"/>
    <mergeCell ref="J7:M7"/>
    <mergeCell ref="AC7:AF7"/>
    <mergeCell ref="AZ7:BC7"/>
    <mergeCell ref="L9:M9"/>
    <mergeCell ref="AE9:AF9"/>
    <mergeCell ref="BB9:BC9"/>
    <mergeCell ref="A4:R4"/>
    <mergeCell ref="T4:AK4"/>
    <mergeCell ref="AQ4:BH4"/>
    <mergeCell ref="A5:R5"/>
    <mergeCell ref="T5:AK5"/>
    <mergeCell ref="AQ5:BH5"/>
    <mergeCell ref="A2:R2"/>
    <mergeCell ref="T2:AK2"/>
    <mergeCell ref="AQ2:BH2"/>
    <mergeCell ref="A3:R3"/>
    <mergeCell ref="T3:AK3"/>
    <mergeCell ref="AQ3:BH3"/>
  </mergeCells>
  <pageMargins left="0.7" right="0.7" top="0.75" bottom="0.75" header="0.3" footer="0.3"/>
  <pageSetup paperSize="9" scale="57" orientation="portrait" horizontalDpi="360" verticalDpi="360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zoomScaleNormal="10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I9" sqref="I9"/>
    </sheetView>
  </sheetViews>
  <sheetFormatPr defaultRowHeight="15"/>
  <cols>
    <col min="1" max="1" width="4.42578125" customWidth="1"/>
    <col min="2" max="2" width="22.140625" customWidth="1"/>
    <col min="3" max="3" width="11.85546875" customWidth="1"/>
    <col min="4" max="5" width="12.5703125" customWidth="1"/>
    <col min="6" max="6" width="12.28515625" customWidth="1"/>
    <col min="9" max="9" width="13.28515625" customWidth="1"/>
    <col min="10" max="10" width="14.85546875" customWidth="1"/>
    <col min="11" max="11" width="13" customWidth="1"/>
    <col min="12" max="12" width="17" customWidth="1"/>
    <col min="13" max="14" width="15" customWidth="1"/>
  </cols>
  <sheetData>
    <row r="1" spans="1:15" ht="22.5">
      <c r="A1" s="17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15" ht="17.25" customHeight="1">
      <c r="A3" s="18" t="s">
        <v>0</v>
      </c>
      <c r="B3" s="18" t="s">
        <v>1</v>
      </c>
      <c r="C3" s="18" t="s">
        <v>2</v>
      </c>
      <c r="D3" s="20" t="s">
        <v>3</v>
      </c>
      <c r="E3" s="20"/>
      <c r="F3" s="18" t="s">
        <v>4</v>
      </c>
      <c r="G3" s="20" t="s">
        <v>5</v>
      </c>
      <c r="H3" s="20"/>
      <c r="I3" s="20"/>
      <c r="J3" s="21" t="s">
        <v>6</v>
      </c>
      <c r="K3" s="21" t="s">
        <v>7</v>
      </c>
      <c r="L3" s="21" t="s">
        <v>8</v>
      </c>
    </row>
    <row r="4" spans="1:15" ht="28.5" customHeight="1" thickBot="1">
      <c r="A4" s="19"/>
      <c r="B4" s="19"/>
      <c r="C4" s="19"/>
      <c r="D4" s="1" t="s">
        <v>9</v>
      </c>
      <c r="E4" s="1" t="s">
        <v>10</v>
      </c>
      <c r="F4" s="19"/>
      <c r="G4" s="1" t="s">
        <v>11</v>
      </c>
      <c r="H4" s="1" t="s">
        <v>12</v>
      </c>
      <c r="I4" s="1" t="s">
        <v>13</v>
      </c>
      <c r="J4" s="22"/>
      <c r="K4" s="22"/>
      <c r="L4" s="22"/>
      <c r="M4" t="s">
        <v>179</v>
      </c>
    </row>
    <row r="5" spans="1:15" ht="15.75" thickTop="1">
      <c r="A5" s="2">
        <v>1</v>
      </c>
      <c r="B5" s="3" t="s">
        <v>82</v>
      </c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t="s">
        <v>87</v>
      </c>
    </row>
    <row r="6" spans="1:15" ht="75">
      <c r="A6" s="6"/>
      <c r="B6" s="7" t="s">
        <v>90</v>
      </c>
      <c r="C6" s="8" t="s">
        <v>94</v>
      </c>
      <c r="D6" s="8" t="s">
        <v>91</v>
      </c>
      <c r="E6" s="26" t="s">
        <v>166</v>
      </c>
      <c r="F6" s="8" t="s">
        <v>92</v>
      </c>
      <c r="G6" s="8"/>
      <c r="H6" s="8"/>
      <c r="I6" s="8">
        <v>0</v>
      </c>
      <c r="J6" s="8">
        <v>0</v>
      </c>
      <c r="K6" s="8">
        <v>0</v>
      </c>
      <c r="L6" s="8" t="s">
        <v>93</v>
      </c>
      <c r="M6" s="5" t="s">
        <v>195</v>
      </c>
      <c r="N6" s="5"/>
    </row>
    <row r="7" spans="1:15" ht="60">
      <c r="A7" s="6"/>
      <c r="B7" s="7" t="s">
        <v>95</v>
      </c>
      <c r="C7" s="8" t="s">
        <v>96</v>
      </c>
      <c r="D7" s="8" t="s">
        <v>97</v>
      </c>
      <c r="E7" s="26" t="s">
        <v>98</v>
      </c>
      <c r="F7" s="8" t="s">
        <v>99</v>
      </c>
      <c r="G7" s="8">
        <v>1</v>
      </c>
      <c r="H7" s="8" t="s">
        <v>14</v>
      </c>
      <c r="I7" s="8">
        <v>5000000</v>
      </c>
      <c r="J7" s="8"/>
      <c r="K7" s="8"/>
      <c r="L7" s="8" t="s">
        <v>186</v>
      </c>
      <c r="M7" s="5"/>
      <c r="N7" s="5"/>
    </row>
    <row r="8" spans="1:15" ht="75">
      <c r="A8" s="6"/>
      <c r="B8" s="7" t="s">
        <v>167</v>
      </c>
      <c r="C8" s="8"/>
      <c r="D8" s="8" t="s">
        <v>170</v>
      </c>
      <c r="E8" s="8" t="s">
        <v>169</v>
      </c>
      <c r="F8" s="8" t="s">
        <v>168</v>
      </c>
      <c r="G8" s="8"/>
      <c r="H8" s="8"/>
      <c r="I8" s="8">
        <v>0</v>
      </c>
      <c r="J8" s="8">
        <v>0</v>
      </c>
      <c r="K8" s="8"/>
      <c r="L8" s="8"/>
      <c r="M8" s="5" t="s">
        <v>181</v>
      </c>
      <c r="N8" s="5"/>
    </row>
    <row r="9" spans="1:15" ht="90">
      <c r="A9" s="6"/>
      <c r="B9" s="7" t="s">
        <v>174</v>
      </c>
      <c r="C9" s="8" t="s">
        <v>176</v>
      </c>
      <c r="D9" s="8" t="s">
        <v>175</v>
      </c>
      <c r="E9" s="8"/>
      <c r="F9" s="8"/>
      <c r="G9" s="8"/>
      <c r="H9" s="8"/>
      <c r="I9" s="8"/>
      <c r="J9" s="8"/>
      <c r="K9" s="8"/>
      <c r="L9" s="8"/>
      <c r="M9" s="5" t="s">
        <v>180</v>
      </c>
      <c r="N9" s="5"/>
    </row>
    <row r="10" spans="1:15" ht="45">
      <c r="A10" s="6"/>
      <c r="B10" s="7" t="s">
        <v>187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5"/>
      <c r="N10" s="5"/>
    </row>
    <row r="11" spans="1:15">
      <c r="A11" s="10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</row>
    <row r="12" spans="1:15">
      <c r="A12" s="9">
        <v>2</v>
      </c>
      <c r="B12" s="16" t="s">
        <v>83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5"/>
      <c r="N12" s="5"/>
      <c r="O12" t="s">
        <v>88</v>
      </c>
    </row>
    <row r="13" spans="1:15" ht="60">
      <c r="A13" s="6"/>
      <c r="B13" s="7" t="s">
        <v>197</v>
      </c>
      <c r="C13" s="8"/>
      <c r="D13" s="8" t="s">
        <v>171</v>
      </c>
      <c r="E13" s="8" t="s">
        <v>173</v>
      </c>
      <c r="F13" s="8" t="s">
        <v>172</v>
      </c>
      <c r="G13" s="8"/>
      <c r="H13" s="8"/>
      <c r="I13" s="8"/>
      <c r="J13" s="8"/>
      <c r="K13" s="8"/>
      <c r="L13" s="8"/>
      <c r="M13" s="5" t="s">
        <v>196</v>
      </c>
      <c r="N13" s="5"/>
    </row>
    <row r="14" spans="1:15">
      <c r="A14" s="6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5"/>
      <c r="N14" s="5"/>
    </row>
    <row r="15" spans="1:15">
      <c r="A15" s="9">
        <v>3</v>
      </c>
      <c r="B15" s="16" t="s">
        <v>84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5"/>
      <c r="N15" s="5"/>
    </row>
    <row r="16" spans="1:15" ht="45">
      <c r="A16" s="6"/>
      <c r="B16" s="7" t="s">
        <v>100</v>
      </c>
      <c r="C16" s="8" t="s">
        <v>101</v>
      </c>
      <c r="D16" s="8" t="s">
        <v>102</v>
      </c>
      <c r="E16" s="8"/>
      <c r="F16" s="8"/>
      <c r="G16" s="8"/>
      <c r="H16" s="8"/>
      <c r="I16" s="8"/>
      <c r="J16" s="8"/>
      <c r="K16" s="8"/>
      <c r="L16" s="8"/>
      <c r="M16" s="5"/>
      <c r="N16" s="5"/>
    </row>
    <row r="17" spans="1:15" ht="45">
      <c r="A17" s="6"/>
      <c r="B17" s="7" t="s">
        <v>177</v>
      </c>
      <c r="C17" s="8"/>
      <c r="D17" s="8" t="s">
        <v>178</v>
      </c>
      <c r="E17" s="8"/>
      <c r="F17" s="8"/>
      <c r="G17" s="8"/>
      <c r="H17" s="8"/>
      <c r="I17" s="8"/>
      <c r="J17" s="8"/>
      <c r="K17" s="8"/>
      <c r="L17" s="8"/>
      <c r="M17" s="5" t="s">
        <v>182</v>
      </c>
      <c r="N17" s="5"/>
    </row>
    <row r="18" spans="1:15">
      <c r="A18" s="6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5"/>
      <c r="N18" s="5"/>
    </row>
    <row r="19" spans="1:15">
      <c r="A19" s="9">
        <v>4</v>
      </c>
      <c r="B19" s="16" t="s">
        <v>85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5"/>
      <c r="N19" s="5"/>
      <c r="O19" t="s">
        <v>89</v>
      </c>
    </row>
    <row r="20" spans="1:15" ht="90">
      <c r="A20" s="6"/>
      <c r="B20" s="7" t="s">
        <v>103</v>
      </c>
      <c r="C20" s="8" t="s">
        <v>104</v>
      </c>
      <c r="D20" s="8" t="s">
        <v>106</v>
      </c>
      <c r="E20" s="8" t="s">
        <v>105</v>
      </c>
      <c r="F20" s="8"/>
      <c r="G20" s="8">
        <v>2</v>
      </c>
      <c r="H20" s="8" t="s">
        <v>185</v>
      </c>
      <c r="I20" s="8"/>
      <c r="J20" s="8"/>
      <c r="K20" s="8"/>
      <c r="L20" s="8" t="s">
        <v>183</v>
      </c>
      <c r="M20" s="5" t="s">
        <v>195</v>
      </c>
      <c r="N20" s="5"/>
      <c r="O20" t="s">
        <v>184</v>
      </c>
    </row>
    <row r="21" spans="1:15">
      <c r="A21" s="6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5"/>
      <c r="N21" s="5"/>
    </row>
    <row r="23" spans="1:15">
      <c r="J23" t="s">
        <v>81</v>
      </c>
      <c r="K23" s="5"/>
      <c r="L23" s="5"/>
    </row>
    <row r="24" spans="1:15" ht="24.75" customHeight="1">
      <c r="I24" t="s">
        <v>17</v>
      </c>
      <c r="L24" t="s">
        <v>18</v>
      </c>
    </row>
    <row r="25" spans="1:15" ht="16.5" customHeight="1">
      <c r="L25" t="s">
        <v>16</v>
      </c>
    </row>
    <row r="26" spans="1:15" ht="24" customHeight="1">
      <c r="I26" t="s">
        <v>86</v>
      </c>
      <c r="L26" t="s">
        <v>18</v>
      </c>
    </row>
    <row r="27" spans="1:15">
      <c r="L27" t="s">
        <v>16</v>
      </c>
    </row>
  </sheetData>
  <mergeCells count="10">
    <mergeCell ref="A1:L1"/>
    <mergeCell ref="A3:A4"/>
    <mergeCell ref="B3:B4"/>
    <mergeCell ref="C3:C4"/>
    <mergeCell ref="D3:E3"/>
    <mergeCell ref="F3:F4"/>
    <mergeCell ref="G3:I3"/>
    <mergeCell ref="J3:J4"/>
    <mergeCell ref="K3:K4"/>
    <mergeCell ref="L3:L4"/>
  </mergeCells>
  <pageMargins left="0.7" right="0.7" top="0.5" bottom="0" header="0.3" footer="0.3"/>
  <pageSetup paperSize="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8" workbookViewId="0">
      <selection activeCell="C20" sqref="C20"/>
    </sheetView>
  </sheetViews>
  <sheetFormatPr defaultRowHeight="15"/>
  <cols>
    <col min="3" max="3" width="53.5703125" bestFit="1" customWidth="1"/>
  </cols>
  <sheetData>
    <row r="1" spans="1:16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5" spans="1:16">
      <c r="A5" s="11" t="s">
        <v>22</v>
      </c>
      <c r="B5" s="25" t="s">
        <v>23</v>
      </c>
      <c r="C5" s="25"/>
      <c r="D5" s="12" t="s">
        <v>24</v>
      </c>
      <c r="E5" s="25" t="s">
        <v>25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E6" s="13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3" t="s">
        <v>31</v>
      </c>
      <c r="K6" s="13" t="s">
        <v>32</v>
      </c>
      <c r="L6" s="13" t="s">
        <v>33</v>
      </c>
      <c r="M6" s="13" t="s">
        <v>34</v>
      </c>
      <c r="N6" s="13" t="s">
        <v>35</v>
      </c>
      <c r="O6" s="13" t="s">
        <v>36</v>
      </c>
      <c r="P6" s="13" t="s">
        <v>37</v>
      </c>
    </row>
    <row r="7" spans="1:16">
      <c r="A7" t="s">
        <v>38</v>
      </c>
      <c r="B7" s="23" t="s">
        <v>39</v>
      </c>
      <c r="C7" s="23"/>
      <c r="D7" s="13"/>
    </row>
    <row r="8" spans="1:16">
      <c r="B8" t="s">
        <v>40</v>
      </c>
      <c r="C8" t="s">
        <v>41</v>
      </c>
    </row>
    <row r="9" spans="1:16">
      <c r="C9" t="s">
        <v>42</v>
      </c>
      <c r="D9" s="13">
        <v>1</v>
      </c>
      <c r="H9" s="14"/>
    </row>
    <row r="10" spans="1:16">
      <c r="B10" t="s">
        <v>43</v>
      </c>
      <c r="C10" t="s">
        <v>44</v>
      </c>
    </row>
    <row r="11" spans="1:16">
      <c r="C11" t="s">
        <v>45</v>
      </c>
      <c r="D11" s="13">
        <v>1</v>
      </c>
      <c r="F11" s="14"/>
    </row>
    <row r="12" spans="1:16">
      <c r="C12" t="s">
        <v>46</v>
      </c>
      <c r="D12" s="13">
        <v>1</v>
      </c>
      <c r="G12" s="14"/>
    </row>
    <row r="13" spans="1:16">
      <c r="B13" t="s">
        <v>47</v>
      </c>
      <c r="C13" t="s">
        <v>48</v>
      </c>
    </row>
    <row r="14" spans="1:16">
      <c r="C14" t="s">
        <v>49</v>
      </c>
      <c r="D14" s="13">
        <v>1</v>
      </c>
      <c r="I14" s="14"/>
    </row>
    <row r="15" spans="1:16">
      <c r="B15" t="s">
        <v>50</v>
      </c>
      <c r="C15" t="s">
        <v>51</v>
      </c>
    </row>
    <row r="16" spans="1:16">
      <c r="C16" t="s">
        <v>52</v>
      </c>
      <c r="D16" s="13">
        <v>1</v>
      </c>
      <c r="E16" s="14"/>
    </row>
    <row r="17" spans="1:16">
      <c r="C17" t="s">
        <v>53</v>
      </c>
      <c r="D17" s="13">
        <v>1</v>
      </c>
      <c r="K17" s="14"/>
    </row>
    <row r="18" spans="1:16">
      <c r="B18" t="s">
        <v>54</v>
      </c>
      <c r="C18" t="s">
        <v>55</v>
      </c>
    </row>
    <row r="19" spans="1:16">
      <c r="C19" t="s">
        <v>56</v>
      </c>
      <c r="D19" s="13">
        <v>1</v>
      </c>
      <c r="F19" s="14"/>
    </row>
    <row r="20" spans="1:16">
      <c r="C20" t="s">
        <v>57</v>
      </c>
      <c r="D20" s="13">
        <v>1</v>
      </c>
      <c r="J20" s="14"/>
    </row>
    <row r="21" spans="1:16">
      <c r="B21" t="s">
        <v>58</v>
      </c>
      <c r="C21" t="s">
        <v>59</v>
      </c>
    </row>
    <row r="22" spans="1:16">
      <c r="C22" t="s">
        <v>60</v>
      </c>
      <c r="D22" s="13">
        <v>1</v>
      </c>
      <c r="L22" s="14"/>
    </row>
    <row r="23" spans="1:16">
      <c r="B23" t="s">
        <v>61</v>
      </c>
      <c r="C23" t="s">
        <v>62</v>
      </c>
    </row>
    <row r="24" spans="1:16">
      <c r="C24" t="s">
        <v>63</v>
      </c>
      <c r="D24" s="13">
        <v>1</v>
      </c>
      <c r="G24" s="14"/>
    </row>
    <row r="25" spans="1:16">
      <c r="B25" t="s">
        <v>64</v>
      </c>
      <c r="C25" t="s">
        <v>65</v>
      </c>
    </row>
    <row r="26" spans="1:16">
      <c r="C26" t="s">
        <v>66</v>
      </c>
      <c r="D26" s="13">
        <v>1</v>
      </c>
      <c r="M26" s="14"/>
    </row>
    <row r="27" spans="1:16">
      <c r="C27" t="s">
        <v>67</v>
      </c>
      <c r="D27" s="13">
        <v>1</v>
      </c>
      <c r="O27" s="14"/>
    </row>
    <row r="28" spans="1:16">
      <c r="A28" t="s">
        <v>68</v>
      </c>
      <c r="B28" s="23" t="s">
        <v>69</v>
      </c>
      <c r="C28" s="23"/>
    </row>
    <row r="29" spans="1:16">
      <c r="B29" t="s">
        <v>40</v>
      </c>
      <c r="C29" t="s">
        <v>70</v>
      </c>
      <c r="D29" s="13">
        <v>2</v>
      </c>
      <c r="E29" s="14"/>
      <c r="J29" s="14"/>
    </row>
    <row r="30" spans="1:16">
      <c r="A30" t="s">
        <v>71</v>
      </c>
      <c r="B30" s="23" t="s">
        <v>72</v>
      </c>
      <c r="C30" s="23"/>
    </row>
    <row r="31" spans="1:16">
      <c r="B31" t="s">
        <v>40</v>
      </c>
      <c r="C31" t="s">
        <v>73</v>
      </c>
      <c r="D31" s="13">
        <v>3</v>
      </c>
      <c r="F31" s="14"/>
      <c r="J31" s="14"/>
      <c r="N31" s="15"/>
      <c r="O31" s="15"/>
      <c r="P31" s="14"/>
    </row>
    <row r="32" spans="1:16">
      <c r="A32" t="s">
        <v>74</v>
      </c>
      <c r="B32" s="23" t="s">
        <v>75</v>
      </c>
      <c r="C32" s="23"/>
    </row>
    <row r="33" spans="1:15">
      <c r="B33" t="s">
        <v>40</v>
      </c>
      <c r="C33" t="s">
        <v>76</v>
      </c>
      <c r="D33" s="13">
        <v>2</v>
      </c>
      <c r="E33" s="14"/>
      <c r="J33" s="15"/>
      <c r="O33" s="14"/>
    </row>
    <row r="34" spans="1:15">
      <c r="B34" t="s">
        <v>43</v>
      </c>
      <c r="C34" t="s">
        <v>77</v>
      </c>
      <c r="D34" s="13">
        <v>2</v>
      </c>
      <c r="F34" s="14"/>
      <c r="K34" s="14"/>
    </row>
    <row r="35" spans="1:15">
      <c r="B35" t="s">
        <v>47</v>
      </c>
      <c r="C35" t="s">
        <v>78</v>
      </c>
      <c r="D35" s="13">
        <v>2</v>
      </c>
      <c r="G35" s="14"/>
      <c r="N35" s="14"/>
    </row>
    <row r="36" spans="1:15">
      <c r="A36" s="24" t="s">
        <v>79</v>
      </c>
      <c r="B36" s="24"/>
      <c r="C36" s="24"/>
      <c r="D36" s="13">
        <f>SUM(D7:D35)</f>
        <v>23</v>
      </c>
    </row>
  </sheetData>
  <mergeCells count="10">
    <mergeCell ref="B28:C28"/>
    <mergeCell ref="B30:C30"/>
    <mergeCell ref="B32:C32"/>
    <mergeCell ref="A36:C36"/>
    <mergeCell ref="A1:P1"/>
    <mergeCell ref="A2:P2"/>
    <mergeCell ref="A3:P3"/>
    <mergeCell ref="B5:C5"/>
    <mergeCell ref="E5:P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RAB Bangga Kencana (rvs) (2)</vt:lpstr>
      <vt:lpstr>Sheet1 (3)</vt:lpstr>
      <vt:lpstr>Sheet3</vt:lpstr>
      <vt:lpstr>'RAB Bangga Kencana (rvs)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ulfa</dc:creator>
  <cp:lastModifiedBy>ulfa</cp:lastModifiedBy>
  <dcterms:created xsi:type="dcterms:W3CDTF">2024-12-10T00:56:51Z</dcterms:created>
  <dcterms:modified xsi:type="dcterms:W3CDTF">2024-12-10T06:17:48Z</dcterms:modified>
</cp:coreProperties>
</file>