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40" windowWidth="14295" windowHeight="4500" activeTab="1"/>
  </bookViews>
  <sheets>
    <sheet name="BLEMBEM" sheetId="1" r:id="rId1"/>
    <sheet name="KARANGLO KIDUL" sheetId="4" r:id="rId2"/>
    <sheet name="SENDANG" sheetId="5" r:id="rId3"/>
    <sheet name="Sheet2" sheetId="2" r:id="rId4"/>
    <sheet name="Sheet3" sheetId="3" r:id="rId5"/>
  </sheets>
  <definedNames>
    <definedName name="_GoBack" localSheetId="0">BLEMBEM!$A$1</definedName>
    <definedName name="_GoBack" localSheetId="1">'KARANGLO KIDUL'!$A$1</definedName>
    <definedName name="_GoBack" localSheetId="2">SENDANG!$A$1</definedName>
  </definedNames>
  <calcPr calcId="144525"/>
</workbook>
</file>

<file path=xl/calcChain.xml><?xml version="1.0" encoding="utf-8"?>
<calcChain xmlns="http://schemas.openxmlformats.org/spreadsheetml/2006/main">
  <c r="H57" i="4" l="1"/>
  <c r="H58" i="4"/>
  <c r="H59" i="4"/>
  <c r="H60" i="4"/>
  <c r="H61" i="4"/>
  <c r="H56" i="4"/>
  <c r="C96" i="4" l="1"/>
  <c r="F130" i="5"/>
  <c r="F129" i="5"/>
  <c r="F132" i="5"/>
  <c r="F131" i="5"/>
  <c r="D94" i="5"/>
  <c r="D93" i="5"/>
  <c r="D95" i="5"/>
  <c r="D92" i="5"/>
  <c r="D96" i="5"/>
  <c r="C96" i="5"/>
  <c r="I46" i="5"/>
  <c r="E19" i="5"/>
  <c r="E20" i="5"/>
  <c r="E21" i="5"/>
  <c r="E22" i="5"/>
  <c r="E23" i="5"/>
  <c r="E24" i="5"/>
  <c r="E25" i="5"/>
  <c r="E26" i="5"/>
  <c r="G49" i="5"/>
  <c r="D26" i="5"/>
  <c r="D26" i="4"/>
  <c r="C26" i="4"/>
  <c r="C26" i="5"/>
  <c r="E141" i="5"/>
  <c r="F141" i="5" s="1"/>
  <c r="D141" i="5"/>
  <c r="C141" i="5"/>
  <c r="F140" i="5"/>
  <c r="F139" i="5"/>
  <c r="F138" i="5"/>
  <c r="E133" i="5"/>
  <c r="D133" i="5"/>
  <c r="F133" i="5" s="1"/>
  <c r="C133" i="5"/>
  <c r="G124" i="5"/>
  <c r="F124" i="5"/>
  <c r="E124" i="5"/>
  <c r="D124" i="5"/>
  <c r="C124" i="5"/>
  <c r="G116" i="5"/>
  <c r="F116" i="5"/>
  <c r="E116" i="5"/>
  <c r="D116" i="5"/>
  <c r="C116" i="5"/>
  <c r="D108" i="5"/>
  <c r="C88" i="5"/>
  <c r="D77" i="5"/>
  <c r="C77" i="5"/>
  <c r="E76" i="5"/>
  <c r="E75" i="5"/>
  <c r="E74" i="5"/>
  <c r="E73" i="5"/>
  <c r="E72" i="5"/>
  <c r="E71" i="5"/>
  <c r="E70" i="5"/>
  <c r="E69" i="5"/>
  <c r="E68" i="5"/>
  <c r="J62" i="5"/>
  <c r="I62" i="5"/>
  <c r="G62" i="5"/>
  <c r="F62" i="5"/>
  <c r="D62" i="5"/>
  <c r="C62" i="5"/>
  <c r="H61" i="5"/>
  <c r="E61" i="5"/>
  <c r="H60" i="5"/>
  <c r="E60" i="5"/>
  <c r="H59" i="5"/>
  <c r="E59" i="5"/>
  <c r="K59" i="5" s="1"/>
  <c r="H58" i="5"/>
  <c r="E58" i="5"/>
  <c r="H57" i="5"/>
  <c r="K57" i="5" s="1"/>
  <c r="E57" i="5"/>
  <c r="H56" i="5"/>
  <c r="H62" i="5" s="1"/>
  <c r="E56" i="5"/>
  <c r="H49" i="5"/>
  <c r="F49" i="5"/>
  <c r="E49" i="5"/>
  <c r="D49" i="5"/>
  <c r="C49" i="5"/>
  <c r="I48" i="5"/>
  <c r="I47" i="5"/>
  <c r="I45" i="5"/>
  <c r="I44" i="5"/>
  <c r="I43" i="5"/>
  <c r="I42" i="5"/>
  <c r="I41" i="5"/>
  <c r="C36" i="5"/>
  <c r="E18" i="5"/>
  <c r="C13" i="5"/>
  <c r="F130" i="4"/>
  <c r="E133" i="4"/>
  <c r="D133" i="4"/>
  <c r="C133" i="4"/>
  <c r="E19" i="4"/>
  <c r="E18" i="4"/>
  <c r="E141" i="4"/>
  <c r="F141" i="4" s="1"/>
  <c r="D141" i="4"/>
  <c r="C141" i="4"/>
  <c r="F140" i="4"/>
  <c r="F139" i="4"/>
  <c r="F138" i="4"/>
  <c r="F132" i="4"/>
  <c r="F131" i="4"/>
  <c r="F129" i="4"/>
  <c r="G124" i="4"/>
  <c r="F124" i="4"/>
  <c r="E124" i="4"/>
  <c r="D124" i="4"/>
  <c r="C124" i="4"/>
  <c r="G116" i="4"/>
  <c r="F116" i="4"/>
  <c r="E116" i="4"/>
  <c r="D116" i="4"/>
  <c r="C116" i="4"/>
  <c r="D108" i="4"/>
  <c r="C88" i="4"/>
  <c r="D77" i="4"/>
  <c r="C77" i="4"/>
  <c r="D94" i="4" s="1"/>
  <c r="E76" i="4"/>
  <c r="E75" i="4"/>
  <c r="E74" i="4"/>
  <c r="E73" i="4"/>
  <c r="E72" i="4"/>
  <c r="E71" i="4"/>
  <c r="E70" i="4"/>
  <c r="E69" i="4"/>
  <c r="E68" i="4"/>
  <c r="J62" i="4"/>
  <c r="I62" i="4"/>
  <c r="G62" i="4"/>
  <c r="F62" i="4"/>
  <c r="D62" i="4"/>
  <c r="C62" i="4"/>
  <c r="K61" i="4"/>
  <c r="K60" i="4"/>
  <c r="K59" i="4"/>
  <c r="K58" i="4"/>
  <c r="K57" i="4"/>
  <c r="H62" i="4"/>
  <c r="E62" i="4"/>
  <c r="H49" i="4"/>
  <c r="G49" i="4"/>
  <c r="F49" i="4"/>
  <c r="E49" i="4"/>
  <c r="D49" i="4"/>
  <c r="C49" i="4"/>
  <c r="I48" i="4"/>
  <c r="I47" i="4"/>
  <c r="I46" i="4"/>
  <c r="I45" i="4"/>
  <c r="I44" i="4"/>
  <c r="I43" i="4"/>
  <c r="I42" i="4"/>
  <c r="I41" i="4"/>
  <c r="C36" i="4"/>
  <c r="E25" i="4"/>
  <c r="E24" i="4"/>
  <c r="E23" i="4"/>
  <c r="E22" i="4"/>
  <c r="E21" i="4"/>
  <c r="E20" i="4"/>
  <c r="C13" i="4"/>
  <c r="I49" i="4" l="1"/>
  <c r="E77" i="5"/>
  <c r="K60" i="5"/>
  <c r="K58" i="5"/>
  <c r="K61" i="5"/>
  <c r="E62" i="5"/>
  <c r="I49" i="5"/>
  <c r="K56" i="5"/>
  <c r="F133" i="4"/>
  <c r="D92" i="4"/>
  <c r="D93" i="4"/>
  <c r="E77" i="4"/>
  <c r="E26" i="4"/>
  <c r="K56" i="4"/>
  <c r="K62" i="4" s="1"/>
  <c r="D95" i="4"/>
  <c r="D96" i="4"/>
  <c r="D95" i="1"/>
  <c r="D93" i="1"/>
  <c r="D92" i="1"/>
  <c r="K62" i="5" l="1"/>
  <c r="F138" i="1"/>
  <c r="F130" i="1"/>
  <c r="F131" i="1"/>
  <c r="F132" i="1"/>
  <c r="F129" i="1"/>
  <c r="E76" i="1" l="1"/>
  <c r="E75" i="1"/>
  <c r="E69" i="1"/>
  <c r="E70" i="1"/>
  <c r="E71" i="1"/>
  <c r="E72" i="1"/>
  <c r="E73" i="1"/>
  <c r="E74" i="1"/>
  <c r="E68" i="1"/>
  <c r="H57" i="1"/>
  <c r="H58" i="1"/>
  <c r="H59" i="1"/>
  <c r="H60" i="1"/>
  <c r="H61" i="1"/>
  <c r="H56" i="1"/>
  <c r="E57" i="1"/>
  <c r="E58" i="1"/>
  <c r="K58" i="1" s="1"/>
  <c r="E59" i="1"/>
  <c r="E60" i="1"/>
  <c r="E61" i="1"/>
  <c r="E56" i="1"/>
  <c r="E19" i="1"/>
  <c r="E20" i="1"/>
  <c r="E21" i="1"/>
  <c r="E22" i="1"/>
  <c r="E23" i="1"/>
  <c r="E24" i="1"/>
  <c r="E25" i="1"/>
  <c r="E141" i="1"/>
  <c r="D141" i="1"/>
  <c r="F141" i="1" s="1"/>
  <c r="C141" i="1"/>
  <c r="F140" i="1"/>
  <c r="F139" i="1"/>
  <c r="C26" i="1"/>
  <c r="E133" i="1"/>
  <c r="D133" i="1"/>
  <c r="C133" i="1"/>
  <c r="G124" i="1"/>
  <c r="F124" i="1"/>
  <c r="E124" i="1"/>
  <c r="D124" i="1"/>
  <c r="C124" i="1"/>
  <c r="G116" i="1"/>
  <c r="F116" i="1"/>
  <c r="E116" i="1"/>
  <c r="D116" i="1"/>
  <c r="C116" i="1"/>
  <c r="D108" i="1"/>
  <c r="C88" i="1"/>
  <c r="D77" i="1"/>
  <c r="C77" i="1"/>
  <c r="J62" i="1"/>
  <c r="I62" i="1"/>
  <c r="G62" i="1"/>
  <c r="F62" i="1"/>
  <c r="D62" i="1"/>
  <c r="C62" i="1"/>
  <c r="I48" i="1"/>
  <c r="I47" i="1"/>
  <c r="I46" i="1"/>
  <c r="I45" i="1"/>
  <c r="I44" i="1"/>
  <c r="I43" i="1"/>
  <c r="I42" i="1"/>
  <c r="I41" i="1"/>
  <c r="H49" i="1"/>
  <c r="G49" i="1"/>
  <c r="F49" i="1"/>
  <c r="E49" i="1"/>
  <c r="D49" i="1"/>
  <c r="C49" i="1"/>
  <c r="C36" i="1"/>
  <c r="E18" i="1"/>
  <c r="D26" i="1"/>
  <c r="E26" i="1" s="1"/>
  <c r="C13" i="1"/>
  <c r="F133" i="1" l="1"/>
  <c r="D96" i="1"/>
  <c r="K60" i="1"/>
  <c r="D94" i="1"/>
  <c r="K61" i="1"/>
  <c r="K57" i="1"/>
  <c r="H62" i="1"/>
  <c r="E77" i="1"/>
  <c r="K59" i="1"/>
  <c r="K56" i="1"/>
  <c r="E62" i="1"/>
  <c r="I49" i="1"/>
  <c r="K62" i="1" l="1"/>
</calcChain>
</file>

<file path=xl/sharedStrings.xml><?xml version="1.0" encoding="utf-8"?>
<sst xmlns="http://schemas.openxmlformats.org/spreadsheetml/2006/main" count="600" uniqueCount="133">
  <si>
    <t>INVENTARISASI DATA KAMPUNG KB</t>
  </si>
  <si>
    <t xml:space="preserve">Nama Dusun </t>
  </si>
  <si>
    <t xml:space="preserve">Nama Desa </t>
  </si>
  <si>
    <t xml:space="preserve">Kecamatan </t>
  </si>
  <si>
    <t xml:space="preserve">Kabupaten 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</si>
  <si>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Penduduk menurut jenis kelamin</t>
    </r>
  </si>
  <si>
    <t>No</t>
  </si>
  <si>
    <t>Jenis Kelamin</t>
  </si>
  <si>
    <t>Jumlah</t>
  </si>
  <si>
    <t>Laki-laki</t>
  </si>
  <si>
    <t>Perempuan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</si>
  <si>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Jiwa yang mempunyai akses Akte Kelahiran</t>
    </r>
  </si>
  <si>
    <t>Kelompok Umur</t>
  </si>
  <si>
    <t>Yang ada</t>
  </si>
  <si>
    <t>Mempunyai Akte Kelahiran</t>
  </si>
  <si>
    <t>%</t>
  </si>
  <si>
    <t>&lt; 1 tahun</t>
  </si>
  <si>
    <t>1 – 4 tahun</t>
  </si>
  <si>
    <t>5 - 6 tahun</t>
  </si>
  <si>
    <t>7 – 14 tahun</t>
  </si>
  <si>
    <t>15 – 24 tahun</t>
  </si>
  <si>
    <t>25 – 49 tahun</t>
  </si>
  <si>
    <t>50 – 65 tahun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</si>
  <si>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65 tahun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</si>
  <si>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Perkawinan menurut kelompok umur wanita pada tahun 2015</t>
    </r>
  </si>
  <si>
    <t>Jumlah Perkawinan</t>
  </si>
  <si>
    <t>15 – 19 tahun</t>
  </si>
  <si>
    <t>20 -24 tahun</t>
  </si>
  <si>
    <t>25 – 34 tahun</t>
  </si>
  <si>
    <t>35 – 49 tahun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</si>
  <si>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50 tahun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</si>
  <si>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jiwa menurut Kelompok Umur dan Tingkat Pendidikan</t>
    </r>
  </si>
  <si>
    <t>Tingkat Penddidikan</t>
  </si>
  <si>
    <t>Tdk. sekolah</t>
  </si>
  <si>
    <t>Tidak Lulus SD/MI</t>
  </si>
  <si>
    <t>SD/MI</t>
  </si>
  <si>
    <t>SLTP</t>
  </si>
  <si>
    <t>SLTA</t>
  </si>
  <si>
    <t>PT</t>
  </si>
  <si>
    <t>1-4 tahun</t>
  </si>
  <si>
    <t>5-6 tahun</t>
  </si>
  <si>
    <t>7-14 tahun</t>
  </si>
  <si>
    <t>25-49 tahun</t>
  </si>
  <si>
    <t>50-65 tahun</t>
  </si>
  <si>
    <t>&gt;65 tahun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</si>
  <si>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Jiwa menurut Kelompok Umur dan status Perkawinan</t>
    </r>
  </si>
  <si>
    <t>Kel.Umur</t>
  </si>
  <si>
    <t>Status Perkawinan</t>
  </si>
  <si>
    <t>Kawin</t>
  </si>
  <si>
    <t>Tidak Kawin</t>
  </si>
  <si>
    <t>Janda</t>
  </si>
  <si>
    <t>Duda</t>
  </si>
  <si>
    <t>&lt; 15 tahun</t>
  </si>
  <si>
    <t>15-19 tahun</t>
  </si>
  <si>
    <t>20-24 tahun</t>
  </si>
  <si>
    <t>25-34 tahun</t>
  </si>
  <si>
    <t>35-49 tahun</t>
  </si>
  <si>
    <t>&gt;50 tahun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</si>
  <si>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PUS menurut Kelompok Umur Wanita</t>
    </r>
  </si>
  <si>
    <t>Jumlah PUS</t>
  </si>
  <si>
    <t>PUS Peserta KB</t>
  </si>
  <si>
    <t>PUS bukan Peserta KB</t>
  </si>
  <si>
    <t>25 – 29 tahun</t>
  </si>
  <si>
    <t>30 – 34 tahun</t>
  </si>
  <si>
    <t>35 – 39 tahun</t>
  </si>
  <si>
    <t>40 – 44 tahun</t>
  </si>
  <si>
    <t>45 – 49 tahun</t>
  </si>
  <si>
    <t>50 - 65 tahun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</si>
  <si>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Keikutsertaan Ber-KB per Mix Kontrasepsi</t>
    </r>
  </si>
  <si>
    <t>Kontrasepsi</t>
  </si>
  <si>
    <t>IUD</t>
  </si>
  <si>
    <t>MOW</t>
  </si>
  <si>
    <t>MOP</t>
  </si>
  <si>
    <t>Implant</t>
  </si>
  <si>
    <t>Suntik</t>
  </si>
  <si>
    <t>Pil</t>
  </si>
  <si>
    <t>Kondom</t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</si>
  <si>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PUS Bukan Peserta KB</t>
    </r>
  </si>
  <si>
    <t>uraian</t>
  </si>
  <si>
    <t>% terhadap PUS</t>
  </si>
  <si>
    <t>Hamil</t>
  </si>
  <si>
    <t>Ingin Anak Segera</t>
  </si>
  <si>
    <t>Ingin Anak Ditunda</t>
  </si>
  <si>
    <t>Tidak Ingin Anak Lagi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</si>
  <si>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Jiwa Menurut Kelompok Umur</t>
    </r>
  </si>
  <si>
    <t>Sasaran program</t>
  </si>
  <si>
    <t>Bayi</t>
  </si>
  <si>
    <t>Balita</t>
  </si>
  <si>
    <t>5 – 6 tahun</t>
  </si>
  <si>
    <t>Kemas</t>
  </si>
  <si>
    <t>Remaja Muda</t>
  </si>
  <si>
    <t>Remaja Dewasa</t>
  </si>
  <si>
    <t>25 – 65 tahun</t>
  </si>
  <si>
    <t>Produktif</t>
  </si>
  <si>
    <t>Lansia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</si>
  <si>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Keikutsertaan Balita Dalam Kegiatan Taman Posyandu dan BKB</t>
    </r>
  </si>
  <si>
    <t>Klp. Umur</t>
  </si>
  <si>
    <t>Posyandu</t>
  </si>
  <si>
    <t>BKB</t>
  </si>
  <si>
    <t>Ikut</t>
  </si>
  <si>
    <t>Tdk Ikut</t>
  </si>
  <si>
    <t>Tdk ikut</t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</si>
  <si>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Keikutsertaan Remaja Dalam Kegiatan PIK dan Keluarga Dalam kegiatan BKR</t>
    </r>
  </si>
  <si>
    <t>PIK</t>
  </si>
  <si>
    <t>BKR</t>
  </si>
  <si>
    <t>19 – 24 tahun</t>
  </si>
  <si>
    <t>Kelompok</t>
  </si>
  <si>
    <t>Jumlah Kelompok</t>
  </si>
  <si>
    <t>Jumlah Anggota</t>
  </si>
  <si>
    <t>PIK Tumbuh</t>
  </si>
  <si>
    <t>PIK Tegak</t>
  </si>
  <si>
    <t>PIK Tegar</t>
  </si>
  <si>
    <t>L</t>
  </si>
  <si>
    <t>P</t>
  </si>
  <si>
    <t>Jml</t>
  </si>
  <si>
    <r>
      <t>I.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Arial"/>
        <family val="2"/>
      </rPr>
      <t>Data Kependudukan</t>
    </r>
  </si>
  <si>
    <r>
      <t>II.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1"/>
        <color theme="1"/>
        <rFont val="Arial"/>
        <family val="2"/>
      </rPr>
      <t>Data Keluarga Berencana</t>
    </r>
  </si>
  <si>
    <r>
      <t>III.</t>
    </r>
    <r>
      <rPr>
        <b/>
        <sz val="7"/>
        <color theme="1"/>
        <rFont val="Times New Roman"/>
        <family val="1"/>
      </rPr>
      <t xml:space="preserve">           </t>
    </r>
    <r>
      <rPr>
        <b/>
        <sz val="11"/>
        <color theme="1"/>
        <rFont val="Arial"/>
        <family val="2"/>
      </rPr>
      <t>Data Bina Ketahanan Keluarga</t>
    </r>
  </si>
  <si>
    <t>Ada</t>
  </si>
  <si>
    <t>Hadir</t>
  </si>
  <si>
    <t>BKL</t>
  </si>
  <si>
    <t>UPPKS</t>
  </si>
  <si>
    <t>:  Blembem</t>
  </si>
  <si>
    <t>:  Jambon</t>
  </si>
  <si>
    <t>:  Ponorogo</t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</si>
  <si>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kelompok BKB, BKR, BKL dan UPPKS</t>
    </r>
  </si>
  <si>
    <t>:  -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</si>
  <si>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kelompok PIK R</t>
    </r>
  </si>
  <si>
    <t>:  Karanglo Kidul</t>
  </si>
  <si>
    <t>14-24 tahun</t>
  </si>
  <si>
    <t>:  Sendang</t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</si>
  <si>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Jumlah Perkawinan menurut kelompok umur wanita pada tahun 2016</t>
    </r>
  </si>
  <si>
    <t>15-24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</si>
</sst>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Wingdings"/>
      <charset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top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4" borderId="4" xfId="0" applyFont="1" applyFill="1" applyBorder="1" applyAlignment="1"/>
    <xf numFmtId="0" fontId="2" fillId="0" borderId="4" xfId="0" applyFont="1" applyFill="1" applyBorder="1" applyAlignment="1"/>
    <xf numFmtId="0" fontId="0" fillId="0" borderId="0" xfId="0" applyFill="1"/>
    <xf numFmtId="0" fontId="2" fillId="0" borderId="0" xfId="0" applyFont="1" applyFill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2" fillId="0" borderId="0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workbookViewId="0">
      <selection activeCell="B46" sqref="B46"/>
    </sheetView>
  </sheetViews>
  <sheetFormatPr defaultRowHeight="15" x14ac:dyDescent="0.25"/>
  <cols>
    <col min="1" max="1" width="4.85546875" customWidth="1"/>
    <col min="2" max="2" width="14.42578125" bestFit="1" customWidth="1"/>
    <col min="3" max="3" width="10" customWidth="1"/>
    <col min="4" max="4" width="9.7109375" customWidth="1"/>
    <col min="5" max="5" width="9" customWidth="1"/>
    <col min="6" max="11" width="8.7109375" customWidth="1"/>
  </cols>
  <sheetData>
    <row r="1" spans="1:8" ht="18" x14ac:dyDescent="0.25">
      <c r="A1" s="11" t="s">
        <v>0</v>
      </c>
      <c r="B1" s="12"/>
      <c r="C1" s="12"/>
      <c r="D1" s="12"/>
      <c r="E1" s="12"/>
      <c r="F1" s="12"/>
      <c r="G1" s="12"/>
    </row>
    <row r="2" spans="1:8" x14ac:dyDescent="0.25">
      <c r="A2" s="1"/>
    </row>
    <row r="3" spans="1:8" x14ac:dyDescent="0.25">
      <c r="A3" s="58" t="s">
        <v>1</v>
      </c>
      <c r="B3" s="58"/>
      <c r="C3" s="58" t="s">
        <v>126</v>
      </c>
      <c r="D3" s="58"/>
      <c r="E3" s="58"/>
      <c r="F3" s="58"/>
      <c r="G3" s="58"/>
      <c r="H3" s="58"/>
    </row>
    <row r="4" spans="1:8" x14ac:dyDescent="0.25">
      <c r="A4" s="58" t="s">
        <v>2</v>
      </c>
      <c r="B4" s="58"/>
      <c r="C4" s="58" t="s">
        <v>122</v>
      </c>
      <c r="D4" s="58"/>
      <c r="E4" s="58"/>
      <c r="F4" s="58"/>
      <c r="G4" s="58"/>
      <c r="H4" s="58"/>
    </row>
    <row r="5" spans="1:8" x14ac:dyDescent="0.25">
      <c r="A5" s="58" t="s">
        <v>3</v>
      </c>
      <c r="B5" s="58"/>
      <c r="C5" s="58" t="s">
        <v>123</v>
      </c>
      <c r="D5" s="58"/>
      <c r="E5" s="58"/>
      <c r="F5" s="58"/>
      <c r="G5" s="58"/>
      <c r="H5" s="58"/>
    </row>
    <row r="6" spans="1:8" x14ac:dyDescent="0.25">
      <c r="A6" s="58" t="s">
        <v>4</v>
      </c>
      <c r="B6" s="58"/>
      <c r="C6" s="58" t="s">
        <v>124</v>
      </c>
      <c r="D6" s="58"/>
      <c r="E6" s="58"/>
      <c r="F6" s="58"/>
      <c r="G6" s="58"/>
      <c r="H6" s="58"/>
    </row>
    <row r="7" spans="1:8" x14ac:dyDescent="0.25">
      <c r="A7" s="1"/>
    </row>
    <row r="8" spans="1:8" x14ac:dyDescent="0.25">
      <c r="A8" s="51" t="s">
        <v>115</v>
      </c>
      <c r="B8" s="51"/>
      <c r="C8" s="51"/>
      <c r="D8" s="51"/>
    </row>
    <row r="9" spans="1:8" x14ac:dyDescent="0.25">
      <c r="A9" s="58" t="s">
        <v>5</v>
      </c>
      <c r="B9" s="58"/>
      <c r="C9" s="58"/>
      <c r="D9" s="58"/>
      <c r="E9" s="58"/>
      <c r="F9" s="58"/>
    </row>
    <row r="10" spans="1:8" x14ac:dyDescent="0.25">
      <c r="A10" s="13" t="s">
        <v>6</v>
      </c>
      <c r="B10" s="13" t="s">
        <v>7</v>
      </c>
      <c r="C10" s="13" t="s">
        <v>8</v>
      </c>
    </row>
    <row r="11" spans="1:8" ht="20.100000000000001" customHeight="1" x14ac:dyDescent="0.25">
      <c r="A11" s="20">
        <v>1</v>
      </c>
      <c r="B11" s="19" t="s">
        <v>9</v>
      </c>
      <c r="C11" s="20">
        <v>3487</v>
      </c>
    </row>
    <row r="12" spans="1:8" ht="20.100000000000001" customHeight="1" x14ac:dyDescent="0.25">
      <c r="A12" s="20">
        <v>2</v>
      </c>
      <c r="B12" s="19" t="s">
        <v>10</v>
      </c>
      <c r="C12" s="20">
        <v>3479</v>
      </c>
    </row>
    <row r="13" spans="1:8" ht="20.100000000000001" customHeight="1" x14ac:dyDescent="0.25">
      <c r="A13" s="4"/>
      <c r="B13" s="20" t="s">
        <v>8</v>
      </c>
      <c r="C13" s="20">
        <f>SUM(C11:C12)</f>
        <v>6966</v>
      </c>
    </row>
    <row r="14" spans="1:8" x14ac:dyDescent="0.25">
      <c r="A14" s="1"/>
    </row>
    <row r="15" spans="1:8" x14ac:dyDescent="0.25">
      <c r="A15" s="3" t="s">
        <v>11</v>
      </c>
      <c r="B15" s="3"/>
      <c r="C15" s="3"/>
      <c r="D15" s="3"/>
      <c r="E15" s="3"/>
      <c r="F15" s="3"/>
    </row>
    <row r="16" spans="1:8" ht="28.5" customHeight="1" x14ac:dyDescent="0.25">
      <c r="A16" s="52" t="s">
        <v>6</v>
      </c>
      <c r="B16" s="52" t="s">
        <v>12</v>
      </c>
      <c r="C16" s="52" t="s">
        <v>13</v>
      </c>
      <c r="D16" s="52" t="s">
        <v>14</v>
      </c>
      <c r="E16" s="52"/>
      <c r="F16" s="8"/>
    </row>
    <row r="17" spans="1:9" x14ac:dyDescent="0.25">
      <c r="A17" s="52"/>
      <c r="B17" s="52"/>
      <c r="C17" s="52"/>
      <c r="D17" s="13" t="s">
        <v>8</v>
      </c>
      <c r="E17" s="13" t="s">
        <v>15</v>
      </c>
    </row>
    <row r="18" spans="1:9" ht="20.100000000000001" customHeight="1" x14ac:dyDescent="0.25">
      <c r="A18" s="20">
        <v>1</v>
      </c>
      <c r="B18" s="20" t="s">
        <v>16</v>
      </c>
      <c r="C18" s="20">
        <v>50</v>
      </c>
      <c r="D18" s="20">
        <v>31</v>
      </c>
      <c r="E18" s="20">
        <f>D18/C18*100%</f>
        <v>0.62</v>
      </c>
    </row>
    <row r="19" spans="1:9" ht="20.100000000000001" customHeight="1" x14ac:dyDescent="0.25">
      <c r="A19" s="20">
        <v>2</v>
      </c>
      <c r="B19" s="20" t="s">
        <v>17</v>
      </c>
      <c r="C19" s="20">
        <v>181</v>
      </c>
      <c r="D19" s="20">
        <v>91</v>
      </c>
      <c r="E19" s="22">
        <f t="shared" ref="E19:E26" si="0">D19/C19*100%</f>
        <v>0.50276243093922657</v>
      </c>
    </row>
    <row r="20" spans="1:9" ht="20.100000000000001" customHeight="1" x14ac:dyDescent="0.25">
      <c r="A20" s="20">
        <v>3</v>
      </c>
      <c r="B20" s="20" t="s">
        <v>18</v>
      </c>
      <c r="C20" s="20">
        <v>49</v>
      </c>
      <c r="D20" s="20">
        <v>32</v>
      </c>
      <c r="E20" s="22">
        <f t="shared" si="0"/>
        <v>0.65306122448979587</v>
      </c>
    </row>
    <row r="21" spans="1:9" ht="20.100000000000001" customHeight="1" x14ac:dyDescent="0.25">
      <c r="A21" s="20">
        <v>4</v>
      </c>
      <c r="B21" s="20" t="s">
        <v>19</v>
      </c>
      <c r="C21" s="20">
        <v>603</v>
      </c>
      <c r="D21" s="20">
        <v>154</v>
      </c>
      <c r="E21" s="22">
        <f t="shared" si="0"/>
        <v>0.25538971807628524</v>
      </c>
    </row>
    <row r="22" spans="1:9" ht="20.100000000000001" customHeight="1" x14ac:dyDescent="0.25">
      <c r="A22" s="20">
        <v>5</v>
      </c>
      <c r="B22" s="20" t="s">
        <v>20</v>
      </c>
      <c r="C22" s="20">
        <v>990</v>
      </c>
      <c r="D22" s="20">
        <v>247</v>
      </c>
      <c r="E22" s="22">
        <f t="shared" si="0"/>
        <v>0.24949494949494949</v>
      </c>
    </row>
    <row r="23" spans="1:9" ht="20.100000000000001" customHeight="1" x14ac:dyDescent="0.25">
      <c r="A23" s="20">
        <v>6</v>
      </c>
      <c r="B23" s="20" t="s">
        <v>21</v>
      </c>
      <c r="C23" s="20">
        <v>2877</v>
      </c>
      <c r="D23" s="20">
        <v>663</v>
      </c>
      <c r="E23" s="22">
        <f t="shared" si="0"/>
        <v>0.23044838373305526</v>
      </c>
    </row>
    <row r="24" spans="1:9" ht="20.100000000000001" customHeight="1" x14ac:dyDescent="0.25">
      <c r="A24" s="20">
        <v>7</v>
      </c>
      <c r="B24" s="20" t="s">
        <v>22</v>
      </c>
      <c r="C24" s="20">
        <v>1268</v>
      </c>
      <c r="D24" s="20">
        <v>318</v>
      </c>
      <c r="E24" s="22">
        <f t="shared" si="0"/>
        <v>0.25078864353312302</v>
      </c>
    </row>
    <row r="25" spans="1:9" ht="20.100000000000001" customHeight="1" x14ac:dyDescent="0.25">
      <c r="A25" s="20">
        <v>8</v>
      </c>
      <c r="B25" s="21" t="s">
        <v>23</v>
      </c>
      <c r="C25" s="20">
        <v>948</v>
      </c>
      <c r="D25" s="20">
        <v>242</v>
      </c>
      <c r="E25" s="22">
        <f t="shared" si="0"/>
        <v>0.25527426160337552</v>
      </c>
    </row>
    <row r="26" spans="1:9" ht="20.100000000000001" customHeight="1" x14ac:dyDescent="0.25">
      <c r="A26" s="48" t="s">
        <v>8</v>
      </c>
      <c r="B26" s="49"/>
      <c r="C26" s="20">
        <f>SUM(C18:C25)</f>
        <v>6966</v>
      </c>
      <c r="D26" s="20">
        <f>SUM(D18:D25)</f>
        <v>1778</v>
      </c>
      <c r="E26" s="22">
        <f t="shared" si="0"/>
        <v>0.2552397358598909</v>
      </c>
    </row>
    <row r="27" spans="1:9" x14ac:dyDescent="0.25">
      <c r="A27" s="1"/>
    </row>
    <row r="28" spans="1:9" x14ac:dyDescent="0.25">
      <c r="A28" s="2" t="s">
        <v>24</v>
      </c>
      <c r="B28" s="2"/>
      <c r="C28" s="2"/>
      <c r="D28" s="2"/>
      <c r="G28" s="15"/>
      <c r="H28" s="15"/>
      <c r="I28" s="15"/>
    </row>
    <row r="29" spans="1:9" ht="31.5" customHeight="1" x14ac:dyDescent="0.25">
      <c r="A29" s="13" t="s">
        <v>6</v>
      </c>
      <c r="B29" s="13" t="s">
        <v>12</v>
      </c>
      <c r="C29" s="52" t="s">
        <v>25</v>
      </c>
      <c r="D29" s="52"/>
    </row>
    <row r="30" spans="1:9" ht="20.100000000000001" customHeight="1" x14ac:dyDescent="0.25">
      <c r="A30" s="20">
        <v>1</v>
      </c>
      <c r="B30" s="19" t="s">
        <v>16</v>
      </c>
      <c r="C30" s="53">
        <v>0</v>
      </c>
      <c r="D30" s="53"/>
    </row>
    <row r="31" spans="1:9" ht="20.100000000000001" customHeight="1" x14ac:dyDescent="0.25">
      <c r="A31" s="20">
        <v>2</v>
      </c>
      <c r="B31" s="19" t="s">
        <v>26</v>
      </c>
      <c r="C31" s="53">
        <v>0</v>
      </c>
      <c r="D31" s="53"/>
    </row>
    <row r="32" spans="1:9" ht="20.100000000000001" customHeight="1" x14ac:dyDescent="0.25">
      <c r="A32" s="20">
        <v>3</v>
      </c>
      <c r="B32" s="19" t="s">
        <v>27</v>
      </c>
      <c r="C32" s="53">
        <v>2</v>
      </c>
      <c r="D32" s="53"/>
    </row>
    <row r="33" spans="1:9" ht="20.100000000000001" customHeight="1" x14ac:dyDescent="0.25">
      <c r="A33" s="20">
        <v>4</v>
      </c>
      <c r="B33" s="19" t="s">
        <v>28</v>
      </c>
      <c r="C33" s="53">
        <v>48</v>
      </c>
      <c r="D33" s="53"/>
    </row>
    <row r="34" spans="1:9" ht="20.100000000000001" customHeight="1" x14ac:dyDescent="0.25">
      <c r="A34" s="20">
        <v>5</v>
      </c>
      <c r="B34" s="19" t="s">
        <v>29</v>
      </c>
      <c r="C34" s="53">
        <v>12</v>
      </c>
      <c r="D34" s="53"/>
    </row>
    <row r="35" spans="1:9" ht="20.100000000000001" customHeight="1" x14ac:dyDescent="0.25">
      <c r="A35" s="20">
        <v>6</v>
      </c>
      <c r="B35" s="25" t="s">
        <v>30</v>
      </c>
      <c r="C35" s="53">
        <v>0</v>
      </c>
      <c r="D35" s="53"/>
    </row>
    <row r="36" spans="1:9" ht="20.100000000000001" customHeight="1" x14ac:dyDescent="0.25">
      <c r="A36" s="48" t="s">
        <v>8</v>
      </c>
      <c r="B36" s="49"/>
      <c r="C36" s="53">
        <f>SUM(C30:D35)</f>
        <v>62</v>
      </c>
      <c r="D36" s="53"/>
    </row>
    <row r="37" spans="1:9" x14ac:dyDescent="0.25">
      <c r="A37" s="1"/>
    </row>
    <row r="38" spans="1:9" x14ac:dyDescent="0.25">
      <c r="A38" s="7" t="s">
        <v>31</v>
      </c>
      <c r="B38" s="7"/>
      <c r="C38" s="7"/>
      <c r="D38" s="7"/>
      <c r="E38" s="6"/>
      <c r="F38" s="6"/>
    </row>
    <row r="39" spans="1:9" x14ac:dyDescent="0.25">
      <c r="A39" s="54" t="s">
        <v>6</v>
      </c>
      <c r="B39" s="54" t="s">
        <v>12</v>
      </c>
      <c r="C39" s="59" t="s">
        <v>32</v>
      </c>
      <c r="D39" s="59"/>
      <c r="E39" s="59"/>
      <c r="F39" s="59"/>
      <c r="G39" s="59"/>
      <c r="H39" s="59"/>
      <c r="I39" s="54" t="s">
        <v>8</v>
      </c>
    </row>
    <row r="40" spans="1:9" ht="45" x14ac:dyDescent="0.25">
      <c r="A40" s="55"/>
      <c r="B40" s="55"/>
      <c r="C40" s="27" t="s">
        <v>33</v>
      </c>
      <c r="D40" s="27" t="s">
        <v>34</v>
      </c>
      <c r="E40" s="27" t="s">
        <v>35</v>
      </c>
      <c r="F40" s="27" t="s">
        <v>36</v>
      </c>
      <c r="G40" s="27" t="s">
        <v>37</v>
      </c>
      <c r="H40" s="27" t="s">
        <v>38</v>
      </c>
      <c r="I40" s="55"/>
    </row>
    <row r="41" spans="1:9" ht="18" customHeight="1" x14ac:dyDescent="0.25">
      <c r="A41" s="28">
        <v>1</v>
      </c>
      <c r="B41" s="29" t="s">
        <v>16</v>
      </c>
      <c r="C41" s="28">
        <v>38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f>SUM(C41:H41)</f>
        <v>38</v>
      </c>
    </row>
    <row r="42" spans="1:9" ht="18" customHeight="1" x14ac:dyDescent="0.25">
      <c r="A42" s="28">
        <v>2</v>
      </c>
      <c r="B42" s="29" t="s">
        <v>39</v>
      </c>
      <c r="C42" s="28">
        <v>137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f t="shared" ref="I42:I48" si="1">SUM(C42:H42)</f>
        <v>137</v>
      </c>
    </row>
    <row r="43" spans="1:9" ht="18" customHeight="1" x14ac:dyDescent="0.25">
      <c r="A43" s="28">
        <v>3</v>
      </c>
      <c r="B43" s="29" t="s">
        <v>40</v>
      </c>
      <c r="C43" s="28">
        <v>0</v>
      </c>
      <c r="D43" s="28">
        <v>0</v>
      </c>
      <c r="E43" s="28">
        <v>125</v>
      </c>
      <c r="F43" s="28">
        <v>0</v>
      </c>
      <c r="G43" s="28">
        <v>0</v>
      </c>
      <c r="H43" s="28">
        <v>0</v>
      </c>
      <c r="I43" s="28">
        <f t="shared" si="1"/>
        <v>125</v>
      </c>
    </row>
    <row r="44" spans="1:9" ht="18" customHeight="1" x14ac:dyDescent="0.25">
      <c r="A44" s="28">
        <v>4</v>
      </c>
      <c r="B44" s="29" t="s">
        <v>41</v>
      </c>
      <c r="C44" s="28">
        <v>0</v>
      </c>
      <c r="D44" s="28">
        <v>0</v>
      </c>
      <c r="E44" s="28">
        <v>237</v>
      </c>
      <c r="F44" s="28">
        <v>210</v>
      </c>
      <c r="G44" s="28">
        <v>0</v>
      </c>
      <c r="H44" s="28">
        <v>0</v>
      </c>
      <c r="I44" s="28">
        <f t="shared" si="1"/>
        <v>447</v>
      </c>
    </row>
    <row r="45" spans="1:9" ht="18" customHeight="1" x14ac:dyDescent="0.25">
      <c r="A45" s="28">
        <v>5</v>
      </c>
      <c r="B45" s="29" t="s">
        <v>129</v>
      </c>
      <c r="C45" s="28">
        <v>0</v>
      </c>
      <c r="D45" s="28">
        <v>0</v>
      </c>
      <c r="E45" s="28">
        <v>0</v>
      </c>
      <c r="F45" s="28">
        <v>3020</v>
      </c>
      <c r="G45" s="28">
        <v>2760</v>
      </c>
      <c r="H45" s="28">
        <v>36</v>
      </c>
      <c r="I45" s="28">
        <f t="shared" si="1"/>
        <v>5816</v>
      </c>
    </row>
    <row r="46" spans="1:9" ht="18" customHeight="1" x14ac:dyDescent="0.25">
      <c r="A46" s="28">
        <v>6</v>
      </c>
      <c r="B46" s="29" t="s">
        <v>42</v>
      </c>
      <c r="C46" s="28">
        <v>0</v>
      </c>
      <c r="D46" s="28">
        <v>0</v>
      </c>
      <c r="E46" s="28">
        <v>0</v>
      </c>
      <c r="F46" s="28">
        <v>0</v>
      </c>
      <c r="G46" s="28">
        <v>155</v>
      </c>
      <c r="H46" s="28">
        <v>19</v>
      </c>
      <c r="I46" s="28">
        <f t="shared" si="1"/>
        <v>174</v>
      </c>
    </row>
    <row r="47" spans="1:9" ht="18" customHeight="1" x14ac:dyDescent="0.25">
      <c r="A47" s="28">
        <v>7</v>
      </c>
      <c r="B47" s="29" t="s">
        <v>43</v>
      </c>
      <c r="C47" s="28">
        <v>0</v>
      </c>
      <c r="D47" s="28">
        <v>0</v>
      </c>
      <c r="E47" s="28">
        <v>0</v>
      </c>
      <c r="F47" s="28">
        <v>0</v>
      </c>
      <c r="G47" s="28">
        <v>114</v>
      </c>
      <c r="H47" s="28">
        <v>14</v>
      </c>
      <c r="I47" s="28">
        <f t="shared" si="1"/>
        <v>128</v>
      </c>
    </row>
    <row r="48" spans="1:9" ht="18" customHeight="1" x14ac:dyDescent="0.25">
      <c r="A48" s="28">
        <v>8</v>
      </c>
      <c r="B48" s="29" t="s">
        <v>44</v>
      </c>
      <c r="C48" s="28">
        <v>0</v>
      </c>
      <c r="D48" s="28">
        <v>0</v>
      </c>
      <c r="E48" s="28">
        <v>0</v>
      </c>
      <c r="F48" s="28">
        <v>0</v>
      </c>
      <c r="G48" s="28">
        <v>90</v>
      </c>
      <c r="H48" s="28">
        <v>11</v>
      </c>
      <c r="I48" s="28">
        <f t="shared" si="1"/>
        <v>101</v>
      </c>
    </row>
    <row r="49" spans="1:11" ht="18" customHeight="1" x14ac:dyDescent="0.25">
      <c r="A49" s="56" t="s">
        <v>8</v>
      </c>
      <c r="B49" s="57"/>
      <c r="C49" s="28">
        <f>SUM(C41:C48)</f>
        <v>175</v>
      </c>
      <c r="D49" s="28">
        <f t="shared" ref="D49:I49" si="2">SUM(D41:D48)</f>
        <v>0</v>
      </c>
      <c r="E49" s="28">
        <f t="shared" si="2"/>
        <v>362</v>
      </c>
      <c r="F49" s="28">
        <f t="shared" si="2"/>
        <v>3230</v>
      </c>
      <c r="G49" s="28">
        <f t="shared" si="2"/>
        <v>3119</v>
      </c>
      <c r="H49" s="28">
        <f t="shared" si="2"/>
        <v>80</v>
      </c>
      <c r="I49" s="28">
        <f t="shared" si="2"/>
        <v>6966</v>
      </c>
    </row>
    <row r="50" spans="1:11" ht="18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</row>
    <row r="51" spans="1:11" ht="18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</row>
    <row r="52" spans="1:11" x14ac:dyDescent="0.25">
      <c r="A52" s="7" t="s">
        <v>45</v>
      </c>
      <c r="B52" s="7"/>
      <c r="C52" s="7"/>
      <c r="D52" s="7"/>
      <c r="E52" s="7"/>
      <c r="F52" s="6"/>
    </row>
    <row r="53" spans="1:11" x14ac:dyDescent="0.25">
      <c r="A53" s="45" t="s">
        <v>6</v>
      </c>
      <c r="B53" s="45" t="s">
        <v>46</v>
      </c>
      <c r="C53" s="52" t="s">
        <v>47</v>
      </c>
      <c r="D53" s="52"/>
      <c r="E53" s="52"/>
      <c r="F53" s="52"/>
      <c r="G53" s="52"/>
      <c r="H53" s="52"/>
      <c r="I53" s="52"/>
      <c r="J53" s="52"/>
      <c r="K53" s="52" t="s">
        <v>8</v>
      </c>
    </row>
    <row r="54" spans="1:11" x14ac:dyDescent="0.25">
      <c r="A54" s="47"/>
      <c r="B54" s="47"/>
      <c r="C54" s="52" t="s">
        <v>48</v>
      </c>
      <c r="D54" s="52"/>
      <c r="E54" s="52"/>
      <c r="F54" s="52" t="s">
        <v>49</v>
      </c>
      <c r="G54" s="52"/>
      <c r="H54" s="52"/>
      <c r="I54" s="13" t="s">
        <v>50</v>
      </c>
      <c r="J54" s="13" t="s">
        <v>51</v>
      </c>
      <c r="K54" s="52"/>
    </row>
    <row r="55" spans="1:11" x14ac:dyDescent="0.25">
      <c r="A55" s="46"/>
      <c r="B55" s="46"/>
      <c r="C55" s="13" t="s">
        <v>112</v>
      </c>
      <c r="D55" s="13" t="s">
        <v>113</v>
      </c>
      <c r="E55" s="13" t="s">
        <v>114</v>
      </c>
      <c r="F55" s="13" t="s">
        <v>112</v>
      </c>
      <c r="G55" s="13" t="s">
        <v>113</v>
      </c>
      <c r="H55" s="13" t="s">
        <v>114</v>
      </c>
      <c r="I55" s="13"/>
      <c r="J55" s="13"/>
      <c r="K55" s="13"/>
    </row>
    <row r="56" spans="1:11" ht="20.100000000000001" customHeight="1" x14ac:dyDescent="0.25">
      <c r="A56" s="18">
        <v>1</v>
      </c>
      <c r="B56" s="19" t="s">
        <v>52</v>
      </c>
      <c r="C56" s="20">
        <v>0</v>
      </c>
      <c r="D56" s="20">
        <v>0</v>
      </c>
      <c r="E56" s="20">
        <f>C56+D56</f>
        <v>0</v>
      </c>
      <c r="F56" s="20">
        <v>13</v>
      </c>
      <c r="G56" s="20">
        <v>12</v>
      </c>
      <c r="H56" s="20">
        <f>F56+G56</f>
        <v>25</v>
      </c>
      <c r="I56" s="20">
        <v>0</v>
      </c>
      <c r="J56" s="20">
        <v>0</v>
      </c>
      <c r="K56" s="20">
        <f>E56+H56+I56+J56</f>
        <v>25</v>
      </c>
    </row>
    <row r="57" spans="1:11" ht="20.100000000000001" customHeight="1" x14ac:dyDescent="0.25">
      <c r="A57" s="18">
        <v>2</v>
      </c>
      <c r="B57" s="19" t="s">
        <v>53</v>
      </c>
      <c r="C57" s="20">
        <v>0</v>
      </c>
      <c r="D57" s="20">
        <v>0</v>
      </c>
      <c r="E57" s="20">
        <f t="shared" ref="E57:E61" si="3">C57+D57</f>
        <v>0</v>
      </c>
      <c r="F57" s="20">
        <v>7</v>
      </c>
      <c r="G57" s="20">
        <v>6</v>
      </c>
      <c r="H57" s="20">
        <f t="shared" ref="H57:H61" si="4">F57+G57</f>
        <v>13</v>
      </c>
      <c r="I57" s="20">
        <v>0</v>
      </c>
      <c r="J57" s="20">
        <v>0</v>
      </c>
      <c r="K57" s="20">
        <f t="shared" ref="K57:K61" si="5">E57+H57+I57+J57</f>
        <v>13</v>
      </c>
    </row>
    <row r="58" spans="1:11" ht="20.100000000000001" customHeight="1" x14ac:dyDescent="0.25">
      <c r="A58" s="18">
        <v>3</v>
      </c>
      <c r="B58" s="19" t="s">
        <v>54</v>
      </c>
      <c r="C58" s="20">
        <v>260</v>
      </c>
      <c r="D58" s="20">
        <v>0</v>
      </c>
      <c r="E58" s="20">
        <f t="shared" si="3"/>
        <v>260</v>
      </c>
      <c r="F58" s="20">
        <v>6</v>
      </c>
      <c r="G58" s="20">
        <v>6</v>
      </c>
      <c r="H58" s="20">
        <f t="shared" si="4"/>
        <v>12</v>
      </c>
      <c r="I58" s="20">
        <v>16</v>
      </c>
      <c r="J58" s="20">
        <v>12</v>
      </c>
      <c r="K58" s="20">
        <f t="shared" si="5"/>
        <v>300</v>
      </c>
    </row>
    <row r="59" spans="1:11" ht="20.100000000000001" customHeight="1" x14ac:dyDescent="0.25">
      <c r="A59" s="18">
        <v>4</v>
      </c>
      <c r="B59" s="19" t="s">
        <v>55</v>
      </c>
      <c r="C59" s="20">
        <v>348</v>
      </c>
      <c r="D59" s="20">
        <v>0</v>
      </c>
      <c r="E59" s="20">
        <f t="shared" si="3"/>
        <v>348</v>
      </c>
      <c r="F59" s="20">
        <v>12</v>
      </c>
      <c r="G59" s="20">
        <v>11</v>
      </c>
      <c r="H59" s="20">
        <f t="shared" si="4"/>
        <v>23</v>
      </c>
      <c r="I59" s="20">
        <v>28</v>
      </c>
      <c r="J59" s="20">
        <v>19</v>
      </c>
      <c r="K59" s="20">
        <f t="shared" si="5"/>
        <v>418</v>
      </c>
    </row>
    <row r="60" spans="1:11" ht="20.100000000000001" customHeight="1" x14ac:dyDescent="0.25">
      <c r="A60" s="18">
        <v>5</v>
      </c>
      <c r="B60" s="19" t="s">
        <v>56</v>
      </c>
      <c r="C60" s="20">
        <v>303</v>
      </c>
      <c r="D60" s="20">
        <v>0</v>
      </c>
      <c r="E60" s="20">
        <f t="shared" si="3"/>
        <v>303</v>
      </c>
      <c r="F60" s="20">
        <v>11</v>
      </c>
      <c r="G60" s="20">
        <v>10</v>
      </c>
      <c r="H60" s="20">
        <f t="shared" si="4"/>
        <v>21</v>
      </c>
      <c r="I60" s="20">
        <v>29</v>
      </c>
      <c r="J60" s="20">
        <v>22</v>
      </c>
      <c r="K60" s="20">
        <f t="shared" si="5"/>
        <v>375</v>
      </c>
    </row>
    <row r="61" spans="1:11" ht="20.100000000000001" customHeight="1" x14ac:dyDescent="0.25">
      <c r="A61" s="18">
        <v>6</v>
      </c>
      <c r="B61" s="19" t="s">
        <v>57</v>
      </c>
      <c r="C61" s="20">
        <v>453</v>
      </c>
      <c r="D61" s="20">
        <v>0</v>
      </c>
      <c r="E61" s="20">
        <f t="shared" si="3"/>
        <v>453</v>
      </c>
      <c r="F61" s="20">
        <v>14</v>
      </c>
      <c r="G61" s="20">
        <v>13</v>
      </c>
      <c r="H61" s="20">
        <f t="shared" si="4"/>
        <v>27</v>
      </c>
      <c r="I61" s="20">
        <v>56</v>
      </c>
      <c r="J61" s="20">
        <v>45</v>
      </c>
      <c r="K61" s="20">
        <f t="shared" si="5"/>
        <v>581</v>
      </c>
    </row>
    <row r="62" spans="1:11" ht="20.100000000000001" customHeight="1" x14ac:dyDescent="0.25">
      <c r="A62" s="48" t="s">
        <v>8</v>
      </c>
      <c r="B62" s="49"/>
      <c r="C62" s="20">
        <f>SUM(C56:C61)</f>
        <v>1364</v>
      </c>
      <c r="D62" s="20">
        <f t="shared" ref="D62:K62" si="6">SUM(D56:D61)</f>
        <v>0</v>
      </c>
      <c r="E62" s="20">
        <f t="shared" si="6"/>
        <v>1364</v>
      </c>
      <c r="F62" s="20">
        <f t="shared" si="6"/>
        <v>63</v>
      </c>
      <c r="G62" s="20">
        <f t="shared" si="6"/>
        <v>58</v>
      </c>
      <c r="H62" s="20">
        <f t="shared" si="6"/>
        <v>121</v>
      </c>
      <c r="I62" s="20">
        <f t="shared" si="6"/>
        <v>129</v>
      </c>
      <c r="J62" s="20">
        <f t="shared" si="6"/>
        <v>98</v>
      </c>
      <c r="K62" s="20">
        <f t="shared" si="6"/>
        <v>1712</v>
      </c>
    </row>
    <row r="63" spans="1:11" x14ac:dyDescent="0.25">
      <c r="A63" s="1"/>
    </row>
    <row r="64" spans="1:11" x14ac:dyDescent="0.25">
      <c r="A64" s="51" t="s">
        <v>116</v>
      </c>
      <c r="B64" s="51"/>
      <c r="C64" s="51"/>
      <c r="D64" s="51"/>
      <c r="E64" s="51"/>
      <c r="F64" s="51"/>
    </row>
    <row r="65" spans="1:5" x14ac:dyDescent="0.25">
      <c r="A65" s="14" t="s">
        <v>58</v>
      </c>
      <c r="B65" s="14"/>
      <c r="C65" s="14"/>
      <c r="D65" s="14"/>
    </row>
    <row r="66" spans="1:5" ht="57" x14ac:dyDescent="0.25">
      <c r="A66" s="13" t="s">
        <v>6</v>
      </c>
      <c r="B66" s="13" t="s">
        <v>12</v>
      </c>
      <c r="C66" s="13" t="s">
        <v>59</v>
      </c>
      <c r="D66" s="13" t="s">
        <v>60</v>
      </c>
      <c r="E66" s="13" t="s">
        <v>61</v>
      </c>
    </row>
    <row r="67" spans="1:5" ht="20.100000000000001" customHeight="1" x14ac:dyDescent="0.25">
      <c r="A67" s="20">
        <v>1</v>
      </c>
      <c r="B67" s="19" t="s">
        <v>52</v>
      </c>
      <c r="C67" s="20">
        <v>0</v>
      </c>
      <c r="D67" s="20">
        <v>0</v>
      </c>
      <c r="E67" s="20">
        <v>0</v>
      </c>
    </row>
    <row r="68" spans="1:5" ht="20.100000000000001" customHeight="1" x14ac:dyDescent="0.25">
      <c r="A68" s="20">
        <v>2</v>
      </c>
      <c r="B68" s="19" t="s">
        <v>26</v>
      </c>
      <c r="C68" s="20">
        <v>121</v>
      </c>
      <c r="D68" s="20">
        <v>76</v>
      </c>
      <c r="E68" s="20">
        <f>C68-D68</f>
        <v>45</v>
      </c>
    </row>
    <row r="69" spans="1:5" ht="20.100000000000001" customHeight="1" x14ac:dyDescent="0.25">
      <c r="A69" s="20">
        <v>3</v>
      </c>
      <c r="B69" s="19" t="s">
        <v>27</v>
      </c>
      <c r="C69" s="20">
        <v>147</v>
      </c>
      <c r="D69" s="20">
        <v>93</v>
      </c>
      <c r="E69" s="20">
        <f t="shared" ref="E69:E76" si="7">C69-D69</f>
        <v>54</v>
      </c>
    </row>
    <row r="70" spans="1:5" ht="20.100000000000001" customHeight="1" x14ac:dyDescent="0.25">
      <c r="A70" s="20">
        <v>4</v>
      </c>
      <c r="B70" s="19" t="s">
        <v>62</v>
      </c>
      <c r="C70" s="20">
        <v>141</v>
      </c>
      <c r="D70" s="20">
        <v>89</v>
      </c>
      <c r="E70" s="20">
        <f t="shared" si="7"/>
        <v>52</v>
      </c>
    </row>
    <row r="71" spans="1:5" ht="20.100000000000001" customHeight="1" x14ac:dyDescent="0.25">
      <c r="A71" s="20">
        <v>5</v>
      </c>
      <c r="B71" s="19" t="s">
        <v>63</v>
      </c>
      <c r="C71" s="20">
        <v>151</v>
      </c>
      <c r="D71" s="20">
        <v>96</v>
      </c>
      <c r="E71" s="20">
        <f t="shared" si="7"/>
        <v>55</v>
      </c>
    </row>
    <row r="72" spans="1:5" ht="20.100000000000001" customHeight="1" x14ac:dyDescent="0.25">
      <c r="A72" s="20">
        <v>6</v>
      </c>
      <c r="B72" s="19" t="s">
        <v>64</v>
      </c>
      <c r="C72" s="20">
        <v>154</v>
      </c>
      <c r="D72" s="20">
        <v>98</v>
      </c>
      <c r="E72" s="20">
        <f t="shared" si="7"/>
        <v>56</v>
      </c>
    </row>
    <row r="73" spans="1:5" ht="20.100000000000001" customHeight="1" x14ac:dyDescent="0.25">
      <c r="A73" s="20">
        <v>7</v>
      </c>
      <c r="B73" s="19" t="s">
        <v>65</v>
      </c>
      <c r="C73" s="20">
        <v>155</v>
      </c>
      <c r="D73" s="20">
        <v>101</v>
      </c>
      <c r="E73" s="20">
        <f t="shared" si="7"/>
        <v>54</v>
      </c>
    </row>
    <row r="74" spans="1:5" ht="20.100000000000001" customHeight="1" x14ac:dyDescent="0.25">
      <c r="A74" s="20">
        <v>8</v>
      </c>
      <c r="B74" s="19" t="s">
        <v>66</v>
      </c>
      <c r="C74" s="20">
        <v>142</v>
      </c>
      <c r="D74" s="20">
        <v>90</v>
      </c>
      <c r="E74" s="20">
        <f t="shared" si="7"/>
        <v>52</v>
      </c>
    </row>
    <row r="75" spans="1:5" ht="20.100000000000001" customHeight="1" x14ac:dyDescent="0.25">
      <c r="A75" s="20">
        <v>9</v>
      </c>
      <c r="B75" s="19" t="s">
        <v>67</v>
      </c>
      <c r="C75" s="20">
        <v>0</v>
      </c>
      <c r="D75" s="20">
        <v>0</v>
      </c>
      <c r="E75" s="20">
        <f t="shared" si="7"/>
        <v>0</v>
      </c>
    </row>
    <row r="76" spans="1:5" ht="20.100000000000001" customHeight="1" x14ac:dyDescent="0.25">
      <c r="A76" s="20">
        <v>10</v>
      </c>
      <c r="B76" s="25" t="s">
        <v>23</v>
      </c>
      <c r="C76" s="20">
        <v>0</v>
      </c>
      <c r="D76" s="20">
        <v>0</v>
      </c>
      <c r="E76" s="20">
        <f t="shared" si="7"/>
        <v>0</v>
      </c>
    </row>
    <row r="77" spans="1:5" ht="15" customHeight="1" x14ac:dyDescent="0.25">
      <c r="A77" s="50" t="s">
        <v>8</v>
      </c>
      <c r="B77" s="50"/>
      <c r="C77" s="20">
        <f>SUM(C67:C76)</f>
        <v>1011</v>
      </c>
      <c r="D77" s="20">
        <f t="shared" ref="D77:E77" si="8">SUM(D67:D76)</f>
        <v>643</v>
      </c>
      <c r="E77" s="20">
        <f t="shared" si="8"/>
        <v>368</v>
      </c>
    </row>
    <row r="78" spans="1:5" ht="15" customHeight="1" x14ac:dyDescent="0.25">
      <c r="A78" s="17"/>
      <c r="B78" s="17"/>
      <c r="C78" s="10"/>
      <c r="D78" s="10"/>
      <c r="E78" s="10"/>
    </row>
    <row r="79" spans="1:5" x14ac:dyDescent="0.25">
      <c r="A79" s="2" t="s">
        <v>68</v>
      </c>
      <c r="B79" s="2"/>
      <c r="C79" s="2"/>
      <c r="D79" s="2"/>
    </row>
    <row r="80" spans="1:5" x14ac:dyDescent="0.25">
      <c r="A80" s="13" t="s">
        <v>6</v>
      </c>
      <c r="B80" s="13" t="s">
        <v>69</v>
      </c>
      <c r="C80" s="13" t="s">
        <v>8</v>
      </c>
    </row>
    <row r="81" spans="1:5" ht="20.100000000000001" customHeight="1" x14ac:dyDescent="0.25">
      <c r="A81" s="20">
        <v>1</v>
      </c>
      <c r="B81" s="19" t="s">
        <v>70</v>
      </c>
      <c r="C81" s="20">
        <v>272</v>
      </c>
    </row>
    <row r="82" spans="1:5" ht="20.100000000000001" customHeight="1" x14ac:dyDescent="0.25">
      <c r="A82" s="20">
        <v>2</v>
      </c>
      <c r="B82" s="19" t="s">
        <v>71</v>
      </c>
      <c r="C82" s="20">
        <v>19</v>
      </c>
    </row>
    <row r="83" spans="1:5" ht="20.100000000000001" customHeight="1" x14ac:dyDescent="0.25">
      <c r="A83" s="20">
        <v>3</v>
      </c>
      <c r="B83" s="19" t="s">
        <v>72</v>
      </c>
      <c r="C83" s="20">
        <v>2</v>
      </c>
    </row>
    <row r="84" spans="1:5" ht="20.100000000000001" customHeight="1" x14ac:dyDescent="0.25">
      <c r="A84" s="20">
        <v>4</v>
      </c>
      <c r="B84" s="19" t="s">
        <v>73</v>
      </c>
      <c r="C84" s="20">
        <v>52</v>
      </c>
    </row>
    <row r="85" spans="1:5" ht="20.100000000000001" customHeight="1" x14ac:dyDescent="0.25">
      <c r="A85" s="20">
        <v>5</v>
      </c>
      <c r="B85" s="19" t="s">
        <v>74</v>
      </c>
      <c r="C85" s="20">
        <v>220</v>
      </c>
    </row>
    <row r="86" spans="1:5" ht="20.100000000000001" customHeight="1" x14ac:dyDescent="0.25">
      <c r="A86" s="20">
        <v>6</v>
      </c>
      <c r="B86" s="19" t="s">
        <v>75</v>
      </c>
      <c r="C86" s="20">
        <v>60</v>
      </c>
    </row>
    <row r="87" spans="1:5" ht="20.100000000000001" customHeight="1" x14ac:dyDescent="0.25">
      <c r="A87" s="20">
        <v>7</v>
      </c>
      <c r="B87" s="19" t="s">
        <v>76</v>
      </c>
      <c r="C87" s="20">
        <v>18</v>
      </c>
    </row>
    <row r="88" spans="1:5" ht="20.100000000000001" customHeight="1" x14ac:dyDescent="0.25">
      <c r="A88" s="53" t="s">
        <v>8</v>
      </c>
      <c r="B88" s="53"/>
      <c r="C88" s="20">
        <f>SUM(C81:C87)</f>
        <v>643</v>
      </c>
    </row>
    <row r="89" spans="1:5" x14ac:dyDescent="0.25">
      <c r="A89" s="1"/>
    </row>
    <row r="90" spans="1:5" x14ac:dyDescent="0.25">
      <c r="A90" s="58" t="s">
        <v>77</v>
      </c>
      <c r="B90" s="58"/>
      <c r="C90" s="58"/>
      <c r="D90" s="58"/>
      <c r="E90" s="58"/>
    </row>
    <row r="91" spans="1:5" ht="42.75" x14ac:dyDescent="0.25">
      <c r="A91" s="13" t="s">
        <v>6</v>
      </c>
      <c r="B91" s="13" t="s">
        <v>78</v>
      </c>
      <c r="C91" s="13" t="s">
        <v>8</v>
      </c>
      <c r="D91" s="13" t="s">
        <v>79</v>
      </c>
    </row>
    <row r="92" spans="1:5" ht="30" customHeight="1" x14ac:dyDescent="0.25">
      <c r="A92" s="20">
        <v>1</v>
      </c>
      <c r="B92" s="26" t="s">
        <v>80</v>
      </c>
      <c r="C92" s="20">
        <v>22</v>
      </c>
      <c r="D92" s="20">
        <f>C92/C77*100%</f>
        <v>2.1760633036597428E-2</v>
      </c>
    </row>
    <row r="93" spans="1:5" ht="30" customHeight="1" x14ac:dyDescent="0.25">
      <c r="A93" s="20">
        <v>2</v>
      </c>
      <c r="B93" s="26" t="s">
        <v>81</v>
      </c>
      <c r="C93" s="20">
        <v>179</v>
      </c>
      <c r="D93" s="20">
        <f>C93/C77*100%</f>
        <v>0.17705242334322452</v>
      </c>
    </row>
    <row r="94" spans="1:5" ht="30" customHeight="1" x14ac:dyDescent="0.25">
      <c r="A94" s="20">
        <v>3</v>
      </c>
      <c r="B94" s="26" t="s">
        <v>82</v>
      </c>
      <c r="C94" s="20">
        <v>95</v>
      </c>
      <c r="D94" s="20">
        <f>C94/C77*100%</f>
        <v>9.3966369930761628E-2</v>
      </c>
    </row>
    <row r="95" spans="1:5" ht="30" customHeight="1" x14ac:dyDescent="0.25">
      <c r="A95" s="20">
        <v>4</v>
      </c>
      <c r="B95" s="26" t="s">
        <v>83</v>
      </c>
      <c r="C95" s="20">
        <v>72</v>
      </c>
      <c r="D95" s="20">
        <f>C95/C77*100%</f>
        <v>7.1216617210682495E-2</v>
      </c>
    </row>
    <row r="96" spans="1:5" ht="30" customHeight="1" x14ac:dyDescent="0.25">
      <c r="A96" s="53" t="s">
        <v>8</v>
      </c>
      <c r="B96" s="53"/>
      <c r="C96" s="20">
        <v>368</v>
      </c>
      <c r="D96" s="20">
        <f>C96/C77*100%</f>
        <v>0.36399604352126608</v>
      </c>
    </row>
    <row r="97" spans="1:7" x14ac:dyDescent="0.25">
      <c r="A97" s="9"/>
      <c r="B97" s="9"/>
      <c r="C97" s="10"/>
      <c r="D97" s="10"/>
    </row>
    <row r="98" spans="1:7" x14ac:dyDescent="0.25">
      <c r="A98" s="51" t="s">
        <v>117</v>
      </c>
      <c r="B98" s="51"/>
      <c r="C98" s="51"/>
      <c r="D98" s="51"/>
      <c r="E98" s="51"/>
      <c r="F98" s="51"/>
    </row>
    <row r="99" spans="1:7" x14ac:dyDescent="0.25">
      <c r="A99" s="14" t="s">
        <v>84</v>
      </c>
      <c r="B99" s="14"/>
      <c r="C99" s="14"/>
      <c r="D99" s="14"/>
    </row>
    <row r="100" spans="1:7" ht="32.25" customHeight="1" x14ac:dyDescent="0.25">
      <c r="A100" s="13" t="s">
        <v>6</v>
      </c>
      <c r="B100" s="13" t="s">
        <v>12</v>
      </c>
      <c r="C100" s="13" t="s">
        <v>85</v>
      </c>
      <c r="D100" s="13" t="s">
        <v>8</v>
      </c>
    </row>
    <row r="101" spans="1:7" x14ac:dyDescent="0.25">
      <c r="A101" s="20">
        <v>1</v>
      </c>
      <c r="B101" s="4" t="s">
        <v>16</v>
      </c>
      <c r="C101" s="4" t="s">
        <v>86</v>
      </c>
      <c r="D101" s="20">
        <v>50</v>
      </c>
    </row>
    <row r="102" spans="1:7" x14ac:dyDescent="0.25">
      <c r="A102" s="20">
        <v>2</v>
      </c>
      <c r="B102" s="4" t="s">
        <v>17</v>
      </c>
      <c r="C102" s="4" t="s">
        <v>87</v>
      </c>
      <c r="D102" s="20">
        <v>181</v>
      </c>
    </row>
    <row r="103" spans="1:7" x14ac:dyDescent="0.25">
      <c r="A103" s="20">
        <v>3</v>
      </c>
      <c r="B103" s="4" t="s">
        <v>88</v>
      </c>
      <c r="C103" s="4" t="s">
        <v>89</v>
      </c>
      <c r="D103" s="20">
        <v>49</v>
      </c>
    </row>
    <row r="104" spans="1:7" ht="28.5" x14ac:dyDescent="0.25">
      <c r="A104" s="20">
        <v>4</v>
      </c>
      <c r="B104" s="4" t="s">
        <v>19</v>
      </c>
      <c r="C104" s="4" t="s">
        <v>90</v>
      </c>
      <c r="D104" s="20">
        <v>603</v>
      </c>
    </row>
    <row r="105" spans="1:7" ht="28.5" x14ac:dyDescent="0.25">
      <c r="A105" s="20">
        <v>5</v>
      </c>
      <c r="B105" s="4" t="s">
        <v>20</v>
      </c>
      <c r="C105" s="4" t="s">
        <v>91</v>
      </c>
      <c r="D105" s="20">
        <v>990</v>
      </c>
    </row>
    <row r="106" spans="1:7" x14ac:dyDescent="0.25">
      <c r="A106" s="20">
        <v>6</v>
      </c>
      <c r="B106" s="4" t="s">
        <v>92</v>
      </c>
      <c r="C106" s="4" t="s">
        <v>93</v>
      </c>
      <c r="D106" s="20">
        <v>4145</v>
      </c>
    </row>
    <row r="107" spans="1:7" x14ac:dyDescent="0.25">
      <c r="A107" s="20">
        <v>7</v>
      </c>
      <c r="B107" s="5" t="s">
        <v>23</v>
      </c>
      <c r="C107" s="4" t="s">
        <v>94</v>
      </c>
      <c r="D107" s="20">
        <v>948</v>
      </c>
    </row>
    <row r="108" spans="1:7" x14ac:dyDescent="0.25">
      <c r="A108" s="50" t="s">
        <v>8</v>
      </c>
      <c r="B108" s="50"/>
      <c r="C108" s="4"/>
      <c r="D108" s="20">
        <f>SUM(D101:D107)</f>
        <v>6966</v>
      </c>
    </row>
    <row r="109" spans="1:7" x14ac:dyDescent="0.25">
      <c r="A109" s="1"/>
    </row>
    <row r="110" spans="1:7" x14ac:dyDescent="0.25">
      <c r="A110" s="14" t="s">
        <v>95</v>
      </c>
      <c r="B110" s="14"/>
      <c r="C110" s="14"/>
      <c r="D110" s="14"/>
      <c r="E110" s="14"/>
      <c r="F110" s="14"/>
      <c r="G110" s="14"/>
    </row>
    <row r="111" spans="1:7" x14ac:dyDescent="0.25">
      <c r="A111" s="53" t="s">
        <v>6</v>
      </c>
      <c r="B111" s="53" t="s">
        <v>96</v>
      </c>
      <c r="C111" s="53" t="s">
        <v>8</v>
      </c>
      <c r="D111" s="53" t="s">
        <v>97</v>
      </c>
      <c r="E111" s="53"/>
      <c r="F111" s="53" t="s">
        <v>98</v>
      </c>
      <c r="G111" s="53"/>
    </row>
    <row r="112" spans="1:7" x14ac:dyDescent="0.25">
      <c r="A112" s="53"/>
      <c r="B112" s="53"/>
      <c r="C112" s="53"/>
      <c r="D112" s="20" t="s">
        <v>99</v>
      </c>
      <c r="E112" s="20" t="s">
        <v>100</v>
      </c>
      <c r="F112" s="20" t="s">
        <v>99</v>
      </c>
      <c r="G112" s="20" t="s">
        <v>101</v>
      </c>
    </row>
    <row r="113" spans="1:10" x14ac:dyDescent="0.25">
      <c r="A113" s="20">
        <v>1</v>
      </c>
      <c r="B113" s="19" t="s">
        <v>16</v>
      </c>
      <c r="C113" s="20">
        <v>50</v>
      </c>
      <c r="D113" s="20">
        <v>48</v>
      </c>
      <c r="E113" s="20">
        <v>0</v>
      </c>
      <c r="F113" s="20">
        <v>9</v>
      </c>
      <c r="G113" s="20">
        <v>0</v>
      </c>
    </row>
    <row r="114" spans="1:10" x14ac:dyDescent="0.25">
      <c r="A114" s="20">
        <v>2</v>
      </c>
      <c r="B114" s="19" t="s">
        <v>17</v>
      </c>
      <c r="C114" s="20">
        <v>125</v>
      </c>
      <c r="D114" s="20">
        <v>125</v>
      </c>
      <c r="E114" s="20">
        <v>0</v>
      </c>
      <c r="F114" s="20">
        <v>29</v>
      </c>
      <c r="G114" s="20">
        <v>5</v>
      </c>
    </row>
    <row r="115" spans="1:10" x14ac:dyDescent="0.25">
      <c r="A115" s="20">
        <v>3</v>
      </c>
      <c r="B115" s="19" t="s">
        <v>88</v>
      </c>
      <c r="C115" s="20">
        <v>114</v>
      </c>
      <c r="D115" s="20">
        <v>97</v>
      </c>
      <c r="E115" s="20">
        <v>0</v>
      </c>
      <c r="F115" s="20">
        <v>28</v>
      </c>
      <c r="G115" s="20">
        <v>0</v>
      </c>
    </row>
    <row r="116" spans="1:10" x14ac:dyDescent="0.25">
      <c r="A116" s="48" t="s">
        <v>8</v>
      </c>
      <c r="B116" s="49"/>
      <c r="C116" s="20">
        <f>SUM(C113:C115)</f>
        <v>289</v>
      </c>
      <c r="D116" s="20">
        <f t="shared" ref="D116:G116" si="9">SUM(D113:D115)</f>
        <v>270</v>
      </c>
      <c r="E116" s="20">
        <f t="shared" si="9"/>
        <v>0</v>
      </c>
      <c r="F116" s="20">
        <f t="shared" si="9"/>
        <v>66</v>
      </c>
      <c r="G116" s="20">
        <f t="shared" si="9"/>
        <v>5</v>
      </c>
    </row>
    <row r="117" spans="1:10" x14ac:dyDescent="0.25">
      <c r="A117" s="1"/>
    </row>
    <row r="118" spans="1:10" x14ac:dyDescent="0.25">
      <c r="A118" s="60" t="s">
        <v>102</v>
      </c>
      <c r="B118" s="60"/>
      <c r="C118" s="60"/>
      <c r="D118" s="60"/>
      <c r="E118" s="60"/>
      <c r="F118" s="60"/>
      <c r="G118" s="60"/>
      <c r="H118" s="60"/>
      <c r="I118" s="60"/>
      <c r="J118" s="60"/>
    </row>
    <row r="119" spans="1:10" x14ac:dyDescent="0.25">
      <c r="A119" s="52" t="s">
        <v>6</v>
      </c>
      <c r="B119" s="52" t="s">
        <v>96</v>
      </c>
      <c r="C119" s="52" t="s">
        <v>8</v>
      </c>
      <c r="D119" s="52" t="s">
        <v>103</v>
      </c>
      <c r="E119" s="52"/>
      <c r="F119" s="52" t="s">
        <v>104</v>
      </c>
      <c r="G119" s="52"/>
    </row>
    <row r="120" spans="1:10" x14ac:dyDescent="0.25">
      <c r="A120" s="52"/>
      <c r="B120" s="52"/>
      <c r="C120" s="52"/>
      <c r="D120" s="13" t="s">
        <v>99</v>
      </c>
      <c r="E120" s="13" t="s">
        <v>100</v>
      </c>
      <c r="F120" s="13" t="s">
        <v>99</v>
      </c>
      <c r="G120" s="13" t="s">
        <v>101</v>
      </c>
    </row>
    <row r="121" spans="1:10" x14ac:dyDescent="0.25">
      <c r="A121" s="20">
        <v>1</v>
      </c>
      <c r="B121" s="4" t="s">
        <v>19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</row>
    <row r="122" spans="1:10" x14ac:dyDescent="0.25">
      <c r="A122" s="20">
        <v>2</v>
      </c>
      <c r="B122" s="4" t="s">
        <v>26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</row>
    <row r="123" spans="1:10" x14ac:dyDescent="0.25">
      <c r="A123" s="20">
        <v>3</v>
      </c>
      <c r="B123" s="4" t="s">
        <v>105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</row>
    <row r="124" spans="1:10" x14ac:dyDescent="0.25">
      <c r="A124" s="48" t="s">
        <v>8</v>
      </c>
      <c r="B124" s="49"/>
      <c r="C124" s="20">
        <f>SUM(C121:C123)</f>
        <v>0</v>
      </c>
      <c r="D124" s="20">
        <f t="shared" ref="D124:G124" si="10">SUM(D121:D123)</f>
        <v>0</v>
      </c>
      <c r="E124" s="20">
        <f t="shared" si="10"/>
        <v>0</v>
      </c>
      <c r="F124" s="20">
        <f t="shared" si="10"/>
        <v>0</v>
      </c>
      <c r="G124" s="20">
        <f t="shared" si="10"/>
        <v>0</v>
      </c>
    </row>
    <row r="125" spans="1:10" x14ac:dyDescent="0.25">
      <c r="A125" s="1"/>
    </row>
    <row r="126" spans="1:10" x14ac:dyDescent="0.25">
      <c r="A126" s="58" t="s">
        <v>125</v>
      </c>
      <c r="B126" s="58"/>
      <c r="C126" s="58"/>
      <c r="D126" s="58"/>
      <c r="E126" s="58"/>
      <c r="F126" s="58"/>
      <c r="G126" s="58"/>
    </row>
    <row r="127" spans="1:10" ht="42.75" customHeight="1" x14ac:dyDescent="0.25">
      <c r="A127" s="45" t="s">
        <v>6</v>
      </c>
      <c r="B127" s="45" t="s">
        <v>106</v>
      </c>
      <c r="C127" s="45" t="s">
        <v>107</v>
      </c>
      <c r="D127" s="52" t="s">
        <v>108</v>
      </c>
      <c r="E127" s="52"/>
      <c r="F127" s="52"/>
    </row>
    <row r="128" spans="1:10" x14ac:dyDescent="0.25">
      <c r="A128" s="46"/>
      <c r="B128" s="46"/>
      <c r="C128" s="46"/>
      <c r="D128" s="13" t="s">
        <v>118</v>
      </c>
      <c r="E128" s="13" t="s">
        <v>119</v>
      </c>
      <c r="F128" s="13" t="s">
        <v>15</v>
      </c>
    </row>
    <row r="129" spans="1:7" x14ac:dyDescent="0.25">
      <c r="A129" s="20">
        <v>1</v>
      </c>
      <c r="B129" s="16" t="s">
        <v>98</v>
      </c>
      <c r="C129" s="20">
        <v>1</v>
      </c>
      <c r="D129" s="20">
        <v>71</v>
      </c>
      <c r="E129" s="20">
        <v>65</v>
      </c>
      <c r="F129" s="22">
        <f>E129/D129</f>
        <v>0.91549295774647887</v>
      </c>
    </row>
    <row r="130" spans="1:7" x14ac:dyDescent="0.25">
      <c r="A130" s="20">
        <v>2</v>
      </c>
      <c r="B130" s="16" t="s">
        <v>104</v>
      </c>
      <c r="C130" s="23">
        <v>1</v>
      </c>
      <c r="D130" s="23">
        <v>27</v>
      </c>
      <c r="E130" s="20">
        <v>23</v>
      </c>
      <c r="F130" s="22">
        <f t="shared" ref="F130:F132" si="11">E130/D130</f>
        <v>0.85185185185185186</v>
      </c>
    </row>
    <row r="131" spans="1:7" x14ac:dyDescent="0.25">
      <c r="A131" s="20">
        <v>3</v>
      </c>
      <c r="B131" s="16" t="s">
        <v>120</v>
      </c>
      <c r="C131" s="23">
        <v>1</v>
      </c>
      <c r="D131" s="23">
        <v>72</v>
      </c>
      <c r="E131" s="20">
        <v>70</v>
      </c>
      <c r="F131" s="22">
        <f t="shared" si="11"/>
        <v>0.97222222222222221</v>
      </c>
    </row>
    <row r="132" spans="1:7" x14ac:dyDescent="0.25">
      <c r="A132" s="20">
        <v>4</v>
      </c>
      <c r="B132" s="16" t="s">
        <v>121</v>
      </c>
      <c r="C132" s="23">
        <v>1</v>
      </c>
      <c r="D132" s="23">
        <v>42</v>
      </c>
      <c r="E132" s="20">
        <v>25</v>
      </c>
      <c r="F132" s="22">
        <f t="shared" si="11"/>
        <v>0.59523809523809523</v>
      </c>
    </row>
    <row r="133" spans="1:7" x14ac:dyDescent="0.25">
      <c r="A133" s="53" t="s">
        <v>8</v>
      </c>
      <c r="B133" s="53"/>
      <c r="C133" s="20">
        <f>SUM(C129:C131)</f>
        <v>3</v>
      </c>
      <c r="D133" s="20">
        <f>SUM(D129:D131)</f>
        <v>170</v>
      </c>
      <c r="E133" s="20">
        <f>SUM(E129:E131)</f>
        <v>158</v>
      </c>
      <c r="F133" s="22">
        <f>E133/D133</f>
        <v>0.92941176470588238</v>
      </c>
    </row>
    <row r="134" spans="1:7" x14ac:dyDescent="0.25">
      <c r="A134" s="1"/>
    </row>
    <row r="135" spans="1:7" x14ac:dyDescent="0.25">
      <c r="A135" s="58" t="s">
        <v>127</v>
      </c>
      <c r="B135" s="58"/>
      <c r="C135" s="58"/>
      <c r="D135" s="58"/>
      <c r="E135" s="58"/>
      <c r="F135" s="58"/>
      <c r="G135" s="58"/>
    </row>
    <row r="136" spans="1:7" ht="42.75" customHeight="1" x14ac:dyDescent="0.25">
      <c r="A136" s="45" t="s">
        <v>6</v>
      </c>
      <c r="B136" s="45" t="s">
        <v>106</v>
      </c>
      <c r="C136" s="45" t="s">
        <v>107</v>
      </c>
      <c r="D136" s="52" t="s">
        <v>108</v>
      </c>
      <c r="E136" s="52"/>
      <c r="F136" s="52"/>
    </row>
    <row r="137" spans="1:7" x14ac:dyDescent="0.25">
      <c r="A137" s="46"/>
      <c r="B137" s="46"/>
      <c r="C137" s="46"/>
      <c r="D137" s="13" t="s">
        <v>118</v>
      </c>
      <c r="E137" s="13" t="s">
        <v>119</v>
      </c>
      <c r="F137" s="13" t="s">
        <v>15</v>
      </c>
    </row>
    <row r="138" spans="1:7" x14ac:dyDescent="0.25">
      <c r="A138" s="20">
        <v>1</v>
      </c>
      <c r="B138" s="16" t="s">
        <v>109</v>
      </c>
      <c r="C138" s="20">
        <v>0</v>
      </c>
      <c r="D138" s="20">
        <v>0</v>
      </c>
      <c r="E138" s="20">
        <v>0</v>
      </c>
      <c r="F138" s="20" t="e">
        <f>E138/D138</f>
        <v>#DIV/0!</v>
      </c>
    </row>
    <row r="139" spans="1:7" x14ac:dyDescent="0.25">
      <c r="A139" s="20">
        <v>2</v>
      </c>
      <c r="B139" s="16" t="s">
        <v>110</v>
      </c>
      <c r="C139" s="20">
        <v>0</v>
      </c>
      <c r="D139" s="20">
        <v>0</v>
      </c>
      <c r="E139" s="20">
        <v>0</v>
      </c>
      <c r="F139" s="20" t="e">
        <f t="shared" ref="F139:F140" si="12">E139/D139%</f>
        <v>#DIV/0!</v>
      </c>
    </row>
    <row r="140" spans="1:7" x14ac:dyDescent="0.25">
      <c r="A140" s="20">
        <v>3</v>
      </c>
      <c r="B140" s="16" t="s">
        <v>111</v>
      </c>
      <c r="C140" s="20">
        <v>0</v>
      </c>
      <c r="D140" s="20">
        <v>0</v>
      </c>
      <c r="E140" s="20">
        <v>0</v>
      </c>
      <c r="F140" s="20" t="e">
        <f t="shared" si="12"/>
        <v>#DIV/0!</v>
      </c>
    </row>
    <row r="141" spans="1:7" x14ac:dyDescent="0.25">
      <c r="A141" s="48" t="s">
        <v>8</v>
      </c>
      <c r="B141" s="49"/>
      <c r="C141" s="20">
        <f>SUM(C138:C140)</f>
        <v>0</v>
      </c>
      <c r="D141" s="20">
        <f t="shared" ref="D141:E141" si="13">SUM(D138:D140)</f>
        <v>0</v>
      </c>
      <c r="E141" s="20">
        <f t="shared" si="13"/>
        <v>0</v>
      </c>
      <c r="F141" s="20" t="e">
        <f>E141/D141</f>
        <v>#DIV/0!</v>
      </c>
    </row>
  </sheetData>
  <mergeCells count="68">
    <mergeCell ref="A135:G135"/>
    <mergeCell ref="D136:F136"/>
    <mergeCell ref="A141:B141"/>
    <mergeCell ref="C5:H5"/>
    <mergeCell ref="C4:H4"/>
    <mergeCell ref="A126:G126"/>
    <mergeCell ref="A118:J118"/>
    <mergeCell ref="A90:E90"/>
    <mergeCell ref="C34:D34"/>
    <mergeCell ref="C35:D35"/>
    <mergeCell ref="C36:D36"/>
    <mergeCell ref="C29:D29"/>
    <mergeCell ref="A124:B124"/>
    <mergeCell ref="B111:B112"/>
    <mergeCell ref="C111:C112"/>
    <mergeCell ref="D111:E111"/>
    <mergeCell ref="A127:A128"/>
    <mergeCell ref="B127:B128"/>
    <mergeCell ref="C127:C128"/>
    <mergeCell ref="C3:H3"/>
    <mergeCell ref="A8:D8"/>
    <mergeCell ref="A98:F98"/>
    <mergeCell ref="C39:H39"/>
    <mergeCell ref="A16:A17"/>
    <mergeCell ref="B16:B17"/>
    <mergeCell ref="C16:C17"/>
    <mergeCell ref="D16:E16"/>
    <mergeCell ref="A26:B26"/>
    <mergeCell ref="A36:B36"/>
    <mergeCell ref="C30:D30"/>
    <mergeCell ref="C31:D31"/>
    <mergeCell ref="C32:D32"/>
    <mergeCell ref="A3:B3"/>
    <mergeCell ref="A4:B4"/>
    <mergeCell ref="A5:B5"/>
    <mergeCell ref="A6:B6"/>
    <mergeCell ref="F111:G111"/>
    <mergeCell ref="A96:B96"/>
    <mergeCell ref="A108:B108"/>
    <mergeCell ref="A111:A112"/>
    <mergeCell ref="A88:B88"/>
    <mergeCell ref="A39:A40"/>
    <mergeCell ref="B39:B40"/>
    <mergeCell ref="C33:D33"/>
    <mergeCell ref="A9:F9"/>
    <mergeCell ref="C6:H6"/>
    <mergeCell ref="I39:I40"/>
    <mergeCell ref="A49:B49"/>
    <mergeCell ref="C53:J53"/>
    <mergeCell ref="K53:K54"/>
    <mergeCell ref="C54:E54"/>
    <mergeCell ref="F54:H54"/>
    <mergeCell ref="A136:A137"/>
    <mergeCell ref="B136:B137"/>
    <mergeCell ref="C136:C137"/>
    <mergeCell ref="A53:A55"/>
    <mergeCell ref="B53:B55"/>
    <mergeCell ref="A62:B62"/>
    <mergeCell ref="A77:B77"/>
    <mergeCell ref="A64:F64"/>
    <mergeCell ref="D127:F127"/>
    <mergeCell ref="A133:B133"/>
    <mergeCell ref="A116:B116"/>
    <mergeCell ref="A119:A120"/>
    <mergeCell ref="B119:B120"/>
    <mergeCell ref="C119:C120"/>
    <mergeCell ref="D119:E119"/>
    <mergeCell ref="F119:G119"/>
  </mergeCells>
  <printOptions horizontalCentered="1"/>
  <pageMargins left="0.39370078740157483" right="0.39370078740157483" top="0.78740157480314965" bottom="0.59055118110236227" header="0" footer="0"/>
  <pageSetup paperSize="256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workbookViewId="0">
      <selection sqref="A1:K141"/>
    </sheetView>
  </sheetViews>
  <sheetFormatPr defaultRowHeight="15" x14ac:dyDescent="0.25"/>
  <cols>
    <col min="1" max="1" width="4.85546875" customWidth="1"/>
    <col min="2" max="2" width="14.42578125" bestFit="1" customWidth="1"/>
    <col min="3" max="3" width="10" customWidth="1"/>
    <col min="4" max="4" width="9.7109375" customWidth="1"/>
    <col min="5" max="5" width="9" customWidth="1"/>
    <col min="6" max="11" width="8.7109375" customWidth="1"/>
  </cols>
  <sheetData>
    <row r="1" spans="1:8" ht="18" x14ac:dyDescent="0.25">
      <c r="A1" s="11" t="s">
        <v>0</v>
      </c>
      <c r="B1" s="12"/>
      <c r="C1" s="12"/>
      <c r="D1" s="12"/>
      <c r="E1" s="12"/>
      <c r="F1" s="12"/>
      <c r="G1" s="12"/>
    </row>
    <row r="2" spans="1:8" x14ac:dyDescent="0.25">
      <c r="A2" s="1"/>
    </row>
    <row r="3" spans="1:8" x14ac:dyDescent="0.25">
      <c r="A3" s="58" t="s">
        <v>1</v>
      </c>
      <c r="B3" s="58"/>
      <c r="C3" s="58" t="s">
        <v>126</v>
      </c>
      <c r="D3" s="58"/>
      <c r="E3" s="58"/>
      <c r="F3" s="58"/>
      <c r="G3" s="58"/>
      <c r="H3" s="58"/>
    </row>
    <row r="4" spans="1:8" x14ac:dyDescent="0.25">
      <c r="A4" s="58" t="s">
        <v>2</v>
      </c>
      <c r="B4" s="58"/>
      <c r="C4" s="58" t="s">
        <v>128</v>
      </c>
      <c r="D4" s="58"/>
      <c r="E4" s="58"/>
      <c r="F4" s="58"/>
      <c r="G4" s="58"/>
      <c r="H4" s="58"/>
    </row>
    <row r="5" spans="1:8" x14ac:dyDescent="0.25">
      <c r="A5" s="58" t="s">
        <v>3</v>
      </c>
      <c r="B5" s="58"/>
      <c r="C5" s="58" t="s">
        <v>123</v>
      </c>
      <c r="D5" s="58"/>
      <c r="E5" s="58"/>
      <c r="F5" s="58"/>
      <c r="G5" s="58"/>
      <c r="H5" s="58"/>
    </row>
    <row r="6" spans="1:8" x14ac:dyDescent="0.25">
      <c r="A6" s="58" t="s">
        <v>4</v>
      </c>
      <c r="B6" s="58"/>
      <c r="C6" s="58" t="s">
        <v>124</v>
      </c>
      <c r="D6" s="58"/>
      <c r="E6" s="58"/>
      <c r="F6" s="58"/>
      <c r="G6" s="58"/>
      <c r="H6" s="58"/>
    </row>
    <row r="7" spans="1:8" x14ac:dyDescent="0.25">
      <c r="A7" s="1"/>
    </row>
    <row r="8" spans="1:8" x14ac:dyDescent="0.25">
      <c r="A8" s="51" t="s">
        <v>115</v>
      </c>
      <c r="B8" s="51"/>
      <c r="C8" s="51"/>
      <c r="D8" s="51"/>
    </row>
    <row r="9" spans="1:8" x14ac:dyDescent="0.25">
      <c r="A9" s="63" t="s">
        <v>5</v>
      </c>
      <c r="B9" s="63"/>
      <c r="C9" s="63"/>
      <c r="D9" s="63"/>
      <c r="E9" s="63"/>
      <c r="F9" s="63"/>
    </row>
    <row r="10" spans="1:8" x14ac:dyDescent="0.25">
      <c r="A10" s="31" t="s">
        <v>6</v>
      </c>
      <c r="B10" s="31" t="s">
        <v>7</v>
      </c>
      <c r="C10" s="31" t="s">
        <v>8</v>
      </c>
    </row>
    <row r="11" spans="1:8" ht="20.100000000000001" customHeight="1" x14ac:dyDescent="0.25">
      <c r="A11" s="32">
        <v>1</v>
      </c>
      <c r="B11" s="19" t="s">
        <v>9</v>
      </c>
      <c r="C11" s="32">
        <v>1816</v>
      </c>
    </row>
    <row r="12" spans="1:8" ht="20.100000000000001" customHeight="1" x14ac:dyDescent="0.25">
      <c r="A12" s="32">
        <v>2</v>
      </c>
      <c r="B12" s="19" t="s">
        <v>10</v>
      </c>
      <c r="C12" s="32">
        <v>2158</v>
      </c>
    </row>
    <row r="13" spans="1:8" ht="20.100000000000001" customHeight="1" x14ac:dyDescent="0.25">
      <c r="A13" s="16"/>
      <c r="B13" s="32" t="s">
        <v>8</v>
      </c>
      <c r="C13" s="32">
        <f>SUM(C11:C12)</f>
        <v>3974</v>
      </c>
    </row>
    <row r="14" spans="1:8" x14ac:dyDescent="0.25">
      <c r="A14" s="1"/>
    </row>
    <row r="15" spans="1:8" x14ac:dyDescent="0.25">
      <c r="A15" s="44" t="s">
        <v>11</v>
      </c>
      <c r="B15" s="44"/>
      <c r="C15" s="44"/>
      <c r="D15" s="44"/>
      <c r="E15" s="44"/>
      <c r="F15" s="44"/>
    </row>
    <row r="16" spans="1:8" ht="28.5" customHeight="1" x14ac:dyDescent="0.25">
      <c r="A16" s="52" t="s">
        <v>6</v>
      </c>
      <c r="B16" s="52" t="s">
        <v>12</v>
      </c>
      <c r="C16" s="52" t="s">
        <v>13</v>
      </c>
      <c r="D16" s="52" t="s">
        <v>14</v>
      </c>
      <c r="E16" s="52"/>
      <c r="F16" s="8"/>
    </row>
    <row r="17" spans="1:9" x14ac:dyDescent="0.25">
      <c r="A17" s="52"/>
      <c r="B17" s="52"/>
      <c r="C17" s="52"/>
      <c r="D17" s="31" t="s">
        <v>8</v>
      </c>
      <c r="E17" s="31" t="s">
        <v>15</v>
      </c>
    </row>
    <row r="18" spans="1:9" ht="20.100000000000001" customHeight="1" x14ac:dyDescent="0.25">
      <c r="A18" s="32">
        <v>1</v>
      </c>
      <c r="B18" s="32" t="s">
        <v>16</v>
      </c>
      <c r="C18" s="32">
        <v>24</v>
      </c>
      <c r="D18" s="32">
        <v>17</v>
      </c>
      <c r="E18" s="22">
        <f t="shared" ref="E18:E26" si="0">D18/C18*100%</f>
        <v>0.70833333333333337</v>
      </c>
    </row>
    <row r="19" spans="1:9" ht="20.100000000000001" customHeight="1" x14ac:dyDescent="0.25">
      <c r="A19" s="32">
        <v>2</v>
      </c>
      <c r="B19" s="32" t="s">
        <v>17</v>
      </c>
      <c r="C19" s="32">
        <v>421</v>
      </c>
      <c r="D19" s="32">
        <v>306</v>
      </c>
      <c r="E19" s="22">
        <f t="shared" si="0"/>
        <v>0.72684085510688834</v>
      </c>
    </row>
    <row r="20" spans="1:9" ht="20.100000000000001" customHeight="1" x14ac:dyDescent="0.25">
      <c r="A20" s="32">
        <v>3</v>
      </c>
      <c r="B20" s="32" t="s">
        <v>18</v>
      </c>
      <c r="C20" s="32">
        <v>87</v>
      </c>
      <c r="D20" s="32">
        <v>63</v>
      </c>
      <c r="E20" s="22">
        <f t="shared" si="0"/>
        <v>0.72413793103448276</v>
      </c>
    </row>
    <row r="21" spans="1:9" ht="20.100000000000001" customHeight="1" x14ac:dyDescent="0.25">
      <c r="A21" s="32">
        <v>4</v>
      </c>
      <c r="B21" s="32" t="s">
        <v>19</v>
      </c>
      <c r="C21" s="32">
        <v>603</v>
      </c>
      <c r="D21" s="32">
        <v>438</v>
      </c>
      <c r="E21" s="22">
        <f t="shared" si="0"/>
        <v>0.72636815920398012</v>
      </c>
    </row>
    <row r="22" spans="1:9" ht="20.100000000000001" customHeight="1" x14ac:dyDescent="0.25">
      <c r="A22" s="32">
        <v>5</v>
      </c>
      <c r="B22" s="32" t="s">
        <v>20</v>
      </c>
      <c r="C22" s="32">
        <v>557</v>
      </c>
      <c r="D22" s="32">
        <v>111</v>
      </c>
      <c r="E22" s="22">
        <f t="shared" si="0"/>
        <v>0.1992818671454219</v>
      </c>
    </row>
    <row r="23" spans="1:9" ht="20.100000000000001" customHeight="1" x14ac:dyDescent="0.25">
      <c r="A23" s="32">
        <v>6</v>
      </c>
      <c r="B23" s="32" t="s">
        <v>21</v>
      </c>
      <c r="C23" s="32">
        <v>1294</v>
      </c>
      <c r="D23" s="32">
        <v>259</v>
      </c>
      <c r="E23" s="22">
        <f t="shared" si="0"/>
        <v>0.20015455950540958</v>
      </c>
    </row>
    <row r="24" spans="1:9" ht="20.100000000000001" customHeight="1" x14ac:dyDescent="0.25">
      <c r="A24" s="32">
        <v>7</v>
      </c>
      <c r="B24" s="32" t="s">
        <v>22</v>
      </c>
      <c r="C24" s="32">
        <v>656</v>
      </c>
      <c r="D24" s="32">
        <v>131</v>
      </c>
      <c r="E24" s="22">
        <f t="shared" si="0"/>
        <v>0.19969512195121952</v>
      </c>
    </row>
    <row r="25" spans="1:9" ht="20.100000000000001" customHeight="1" x14ac:dyDescent="0.25">
      <c r="A25" s="32">
        <v>8</v>
      </c>
      <c r="B25" s="21" t="s">
        <v>23</v>
      </c>
      <c r="C25" s="32">
        <v>332</v>
      </c>
      <c r="D25" s="32">
        <v>67</v>
      </c>
      <c r="E25" s="22">
        <f t="shared" si="0"/>
        <v>0.20180722891566266</v>
      </c>
    </row>
    <row r="26" spans="1:9" ht="20.100000000000001" customHeight="1" x14ac:dyDescent="0.25">
      <c r="A26" s="48" t="s">
        <v>8</v>
      </c>
      <c r="B26" s="49"/>
      <c r="C26" s="32">
        <f>SUM(C18:C25)</f>
        <v>3974</v>
      </c>
      <c r="D26" s="32">
        <f>SUM(D18:D25)</f>
        <v>1392</v>
      </c>
      <c r="E26" s="22">
        <f t="shared" si="0"/>
        <v>0.35027679919476595</v>
      </c>
    </row>
    <row r="27" spans="1:9" x14ac:dyDescent="0.25">
      <c r="A27" s="1"/>
    </row>
    <row r="28" spans="1:9" x14ac:dyDescent="0.25">
      <c r="A28" s="40" t="s">
        <v>131</v>
      </c>
      <c r="B28" s="40"/>
      <c r="C28" s="40"/>
      <c r="D28" s="40"/>
      <c r="E28" s="39"/>
      <c r="F28" s="39"/>
      <c r="G28" s="43"/>
      <c r="H28" s="43"/>
      <c r="I28" s="15"/>
    </row>
    <row r="29" spans="1:9" ht="31.5" customHeight="1" x14ac:dyDescent="0.25">
      <c r="A29" s="31" t="s">
        <v>6</v>
      </c>
      <c r="B29" s="31" t="s">
        <v>12</v>
      </c>
      <c r="C29" s="52" t="s">
        <v>25</v>
      </c>
      <c r="D29" s="52"/>
    </row>
    <row r="30" spans="1:9" ht="20.100000000000001" customHeight="1" x14ac:dyDescent="0.25">
      <c r="A30" s="32">
        <v>1</v>
      </c>
      <c r="B30" s="19" t="s">
        <v>16</v>
      </c>
      <c r="C30" s="53">
        <v>0</v>
      </c>
      <c r="D30" s="53"/>
    </row>
    <row r="31" spans="1:9" ht="20.100000000000001" customHeight="1" x14ac:dyDescent="0.25">
      <c r="A31" s="32">
        <v>2</v>
      </c>
      <c r="B31" s="19" t="s">
        <v>26</v>
      </c>
      <c r="C31" s="53">
        <v>0</v>
      </c>
      <c r="D31" s="53"/>
    </row>
    <row r="32" spans="1:9" ht="20.100000000000001" customHeight="1" x14ac:dyDescent="0.25">
      <c r="A32" s="32">
        <v>3</v>
      </c>
      <c r="B32" s="19" t="s">
        <v>27</v>
      </c>
      <c r="C32" s="53">
        <v>8</v>
      </c>
      <c r="D32" s="53"/>
    </row>
    <row r="33" spans="1:9" ht="20.100000000000001" customHeight="1" x14ac:dyDescent="0.25">
      <c r="A33" s="32">
        <v>4</v>
      </c>
      <c r="B33" s="19" t="s">
        <v>28</v>
      </c>
      <c r="C33" s="53">
        <v>13</v>
      </c>
      <c r="D33" s="53"/>
    </row>
    <row r="34" spans="1:9" ht="20.100000000000001" customHeight="1" x14ac:dyDescent="0.25">
      <c r="A34" s="32">
        <v>5</v>
      </c>
      <c r="B34" s="19" t="s">
        <v>29</v>
      </c>
      <c r="C34" s="53">
        <v>5</v>
      </c>
      <c r="D34" s="53"/>
    </row>
    <row r="35" spans="1:9" ht="20.100000000000001" customHeight="1" x14ac:dyDescent="0.25">
      <c r="A35" s="32">
        <v>6</v>
      </c>
      <c r="B35" s="25" t="s">
        <v>30</v>
      </c>
      <c r="C35" s="53">
        <v>0</v>
      </c>
      <c r="D35" s="53"/>
    </row>
    <row r="36" spans="1:9" ht="20.100000000000001" customHeight="1" x14ac:dyDescent="0.25">
      <c r="A36" s="48" t="s">
        <v>8</v>
      </c>
      <c r="B36" s="49"/>
      <c r="C36" s="53">
        <f>SUM(C30:D35)</f>
        <v>26</v>
      </c>
      <c r="D36" s="53"/>
    </row>
    <row r="37" spans="1:9" x14ac:dyDescent="0.25">
      <c r="A37" s="1"/>
    </row>
    <row r="38" spans="1:9" x14ac:dyDescent="0.25">
      <c r="A38" s="34" t="s">
        <v>31</v>
      </c>
      <c r="B38" s="34"/>
      <c r="C38" s="34"/>
      <c r="D38" s="34"/>
      <c r="E38" s="6"/>
      <c r="F38" s="6"/>
    </row>
    <row r="39" spans="1:9" x14ac:dyDescent="0.25">
      <c r="A39" s="54" t="s">
        <v>6</v>
      </c>
      <c r="B39" s="54" t="s">
        <v>12</v>
      </c>
      <c r="C39" s="59" t="s">
        <v>32</v>
      </c>
      <c r="D39" s="59"/>
      <c r="E39" s="59"/>
      <c r="F39" s="59"/>
      <c r="G39" s="59"/>
      <c r="H39" s="59"/>
      <c r="I39" s="54" t="s">
        <v>8</v>
      </c>
    </row>
    <row r="40" spans="1:9" ht="45" x14ac:dyDescent="0.25">
      <c r="A40" s="55"/>
      <c r="B40" s="55"/>
      <c r="C40" s="27" t="s">
        <v>33</v>
      </c>
      <c r="D40" s="27" t="s">
        <v>34</v>
      </c>
      <c r="E40" s="27" t="s">
        <v>35</v>
      </c>
      <c r="F40" s="27" t="s">
        <v>36</v>
      </c>
      <c r="G40" s="27" t="s">
        <v>37</v>
      </c>
      <c r="H40" s="27" t="s">
        <v>38</v>
      </c>
      <c r="I40" s="55"/>
    </row>
    <row r="41" spans="1:9" ht="18" customHeight="1" x14ac:dyDescent="0.25">
      <c r="A41" s="33">
        <v>1</v>
      </c>
      <c r="B41" s="29" t="s">
        <v>16</v>
      </c>
      <c r="C41" s="33">
        <v>24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f>SUM(C41:H41)</f>
        <v>24</v>
      </c>
    </row>
    <row r="42" spans="1:9" ht="18" customHeight="1" x14ac:dyDescent="0.25">
      <c r="A42" s="33">
        <v>2</v>
      </c>
      <c r="B42" s="29" t="s">
        <v>39</v>
      </c>
      <c r="C42" s="33">
        <v>421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f t="shared" ref="I42:I48" si="1">SUM(C42:H42)</f>
        <v>421</v>
      </c>
    </row>
    <row r="43" spans="1:9" ht="18" customHeight="1" x14ac:dyDescent="0.25">
      <c r="A43" s="33">
        <v>3</v>
      </c>
      <c r="B43" s="29" t="s">
        <v>40</v>
      </c>
      <c r="C43" s="33">
        <v>0</v>
      </c>
      <c r="D43" s="33">
        <v>0</v>
      </c>
      <c r="E43" s="33">
        <v>87</v>
      </c>
      <c r="F43" s="33">
        <v>0</v>
      </c>
      <c r="G43" s="33">
        <v>0</v>
      </c>
      <c r="H43" s="33">
        <v>0</v>
      </c>
      <c r="I43" s="33">
        <f t="shared" si="1"/>
        <v>87</v>
      </c>
    </row>
    <row r="44" spans="1:9" ht="18" customHeight="1" x14ac:dyDescent="0.25">
      <c r="A44" s="33">
        <v>4</v>
      </c>
      <c r="B44" s="29" t="s">
        <v>41</v>
      </c>
      <c r="C44" s="33">
        <v>0</v>
      </c>
      <c r="D44" s="33">
        <v>0</v>
      </c>
      <c r="E44" s="33">
        <v>456</v>
      </c>
      <c r="F44" s="33">
        <v>147</v>
      </c>
      <c r="G44" s="33">
        <v>0</v>
      </c>
      <c r="H44" s="33">
        <v>0</v>
      </c>
      <c r="I44" s="33">
        <f t="shared" si="1"/>
        <v>603</v>
      </c>
    </row>
    <row r="45" spans="1:9" ht="18" customHeight="1" x14ac:dyDescent="0.25">
      <c r="A45" s="33">
        <v>5</v>
      </c>
      <c r="B45" s="29" t="s">
        <v>132</v>
      </c>
      <c r="C45" s="33">
        <v>0</v>
      </c>
      <c r="D45" s="33">
        <v>0</v>
      </c>
      <c r="E45" s="33">
        <v>143</v>
      </c>
      <c r="F45" s="33">
        <v>414</v>
      </c>
      <c r="G45" s="33">
        <v>0</v>
      </c>
      <c r="H45" s="33">
        <v>0</v>
      </c>
      <c r="I45" s="33">
        <f t="shared" si="1"/>
        <v>557</v>
      </c>
    </row>
    <row r="46" spans="1:9" ht="18" customHeight="1" x14ac:dyDescent="0.25">
      <c r="A46" s="33">
        <v>6</v>
      </c>
      <c r="B46" s="29" t="s">
        <v>42</v>
      </c>
      <c r="C46" s="33">
        <v>0</v>
      </c>
      <c r="D46" s="33">
        <v>91</v>
      </c>
      <c r="E46" s="33">
        <v>229</v>
      </c>
      <c r="F46" s="33">
        <v>253</v>
      </c>
      <c r="G46" s="33">
        <v>667</v>
      </c>
      <c r="H46" s="33">
        <v>54</v>
      </c>
      <c r="I46" s="33">
        <f t="shared" si="1"/>
        <v>1294</v>
      </c>
    </row>
    <row r="47" spans="1:9" ht="18" customHeight="1" x14ac:dyDescent="0.25">
      <c r="A47" s="33">
        <v>7</v>
      </c>
      <c r="B47" s="29" t="s">
        <v>43</v>
      </c>
      <c r="C47" s="33">
        <v>0</v>
      </c>
      <c r="D47" s="33">
        <v>134</v>
      </c>
      <c r="E47" s="33">
        <v>107</v>
      </c>
      <c r="F47" s="33">
        <v>140</v>
      </c>
      <c r="G47" s="33">
        <v>269</v>
      </c>
      <c r="H47" s="33">
        <v>6</v>
      </c>
      <c r="I47" s="33">
        <f t="shared" si="1"/>
        <v>656</v>
      </c>
    </row>
    <row r="48" spans="1:9" ht="18" customHeight="1" x14ac:dyDescent="0.25">
      <c r="A48" s="33">
        <v>8</v>
      </c>
      <c r="B48" s="29" t="s">
        <v>44</v>
      </c>
      <c r="C48" s="33">
        <v>0</v>
      </c>
      <c r="D48" s="33">
        <v>166</v>
      </c>
      <c r="E48" s="33">
        <v>57</v>
      </c>
      <c r="F48" s="33">
        <v>20</v>
      </c>
      <c r="G48" s="33">
        <v>87</v>
      </c>
      <c r="H48" s="33">
        <v>2</v>
      </c>
      <c r="I48" s="33">
        <f t="shared" si="1"/>
        <v>332</v>
      </c>
    </row>
    <row r="49" spans="1:11" ht="18" customHeight="1" x14ac:dyDescent="0.25">
      <c r="A49" s="56" t="s">
        <v>8</v>
      </c>
      <c r="B49" s="57"/>
      <c r="C49" s="33">
        <f>SUM(C41:C48)</f>
        <v>445</v>
      </c>
      <c r="D49" s="33">
        <f t="shared" ref="D49:I49" si="2">SUM(D41:D48)</f>
        <v>391</v>
      </c>
      <c r="E49" s="33">
        <f t="shared" si="2"/>
        <v>1079</v>
      </c>
      <c r="F49" s="33">
        <f t="shared" si="2"/>
        <v>974</v>
      </c>
      <c r="G49" s="33">
        <f t="shared" si="2"/>
        <v>1023</v>
      </c>
      <c r="H49" s="33">
        <f t="shared" si="2"/>
        <v>62</v>
      </c>
      <c r="I49" s="33">
        <f t="shared" si="2"/>
        <v>3974</v>
      </c>
    </row>
    <row r="50" spans="1:11" ht="18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</row>
    <row r="51" spans="1:11" ht="18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</row>
    <row r="52" spans="1:11" x14ac:dyDescent="0.25">
      <c r="A52" s="34" t="s">
        <v>45</v>
      </c>
      <c r="B52" s="34"/>
      <c r="C52" s="34"/>
      <c r="D52" s="34"/>
      <c r="E52" s="34"/>
      <c r="F52" s="6"/>
    </row>
    <row r="53" spans="1:11" x14ac:dyDescent="0.25">
      <c r="A53" s="45" t="s">
        <v>6</v>
      </c>
      <c r="B53" s="45" t="s">
        <v>46</v>
      </c>
      <c r="C53" s="52" t="s">
        <v>47</v>
      </c>
      <c r="D53" s="52"/>
      <c r="E53" s="52"/>
      <c r="F53" s="52"/>
      <c r="G53" s="52"/>
      <c r="H53" s="52"/>
      <c r="I53" s="52"/>
      <c r="J53" s="52"/>
      <c r="K53" s="52" t="s">
        <v>8</v>
      </c>
    </row>
    <row r="54" spans="1:11" x14ac:dyDescent="0.25">
      <c r="A54" s="47"/>
      <c r="B54" s="47"/>
      <c r="C54" s="52" t="s">
        <v>48</v>
      </c>
      <c r="D54" s="52"/>
      <c r="E54" s="52"/>
      <c r="F54" s="52" t="s">
        <v>49</v>
      </c>
      <c r="G54" s="52"/>
      <c r="H54" s="52"/>
      <c r="I54" s="31" t="s">
        <v>50</v>
      </c>
      <c r="J54" s="31" t="s">
        <v>51</v>
      </c>
      <c r="K54" s="52"/>
    </row>
    <row r="55" spans="1:11" x14ac:dyDescent="0.25">
      <c r="A55" s="46"/>
      <c r="B55" s="46"/>
      <c r="C55" s="31" t="s">
        <v>112</v>
      </c>
      <c r="D55" s="31" t="s">
        <v>113</v>
      </c>
      <c r="E55" s="31" t="s">
        <v>114</v>
      </c>
      <c r="F55" s="31" t="s">
        <v>112</v>
      </c>
      <c r="G55" s="31" t="s">
        <v>113</v>
      </c>
      <c r="H55" s="31" t="s">
        <v>114</v>
      </c>
      <c r="I55" s="31"/>
      <c r="J55" s="31"/>
      <c r="K55" s="31"/>
    </row>
    <row r="56" spans="1:11" ht="20.100000000000001" customHeight="1" x14ac:dyDescent="0.25">
      <c r="A56" s="30">
        <v>1</v>
      </c>
      <c r="B56" s="19" t="s">
        <v>52</v>
      </c>
      <c r="C56" s="32">
        <v>0</v>
      </c>
      <c r="D56" s="32">
        <v>0</v>
      </c>
      <c r="E56" s="32">
        <v>0</v>
      </c>
      <c r="F56" s="32">
        <v>11</v>
      </c>
      <c r="G56" s="32">
        <v>10</v>
      </c>
      <c r="H56" s="32">
        <f>F56+G56</f>
        <v>21</v>
      </c>
      <c r="I56" s="32">
        <v>0</v>
      </c>
      <c r="J56" s="32">
        <v>0</v>
      </c>
      <c r="K56" s="32">
        <f>E56+H56+I56+J56</f>
        <v>21</v>
      </c>
    </row>
    <row r="57" spans="1:11" ht="20.100000000000001" customHeight="1" x14ac:dyDescent="0.25">
      <c r="A57" s="30">
        <v>2</v>
      </c>
      <c r="B57" s="19" t="s">
        <v>53</v>
      </c>
      <c r="C57" s="32">
        <v>0</v>
      </c>
      <c r="D57" s="32">
        <v>0</v>
      </c>
      <c r="E57" s="32">
        <v>0</v>
      </c>
      <c r="F57" s="32">
        <v>18</v>
      </c>
      <c r="G57" s="32">
        <v>13</v>
      </c>
      <c r="H57" s="35">
        <f t="shared" ref="H57:H61" si="3">F57+G57</f>
        <v>31</v>
      </c>
      <c r="I57" s="32">
        <v>0</v>
      </c>
      <c r="J57" s="32">
        <v>0</v>
      </c>
      <c r="K57" s="32">
        <f t="shared" ref="K57:K61" si="4">E57+H57+I57+J57</f>
        <v>31</v>
      </c>
    </row>
    <row r="58" spans="1:11" ht="20.100000000000001" customHeight="1" x14ac:dyDescent="0.25">
      <c r="A58" s="30">
        <v>3</v>
      </c>
      <c r="B58" s="19" t="s">
        <v>54</v>
      </c>
      <c r="C58" s="32">
        <v>113</v>
      </c>
      <c r="D58" s="32">
        <v>0</v>
      </c>
      <c r="E58" s="32">
        <v>113</v>
      </c>
      <c r="F58" s="32">
        <v>5</v>
      </c>
      <c r="G58" s="32">
        <v>4</v>
      </c>
      <c r="H58" s="35">
        <f t="shared" si="3"/>
        <v>9</v>
      </c>
      <c r="I58" s="32">
        <v>9</v>
      </c>
      <c r="J58" s="32">
        <v>8</v>
      </c>
      <c r="K58" s="32">
        <f t="shared" si="4"/>
        <v>139</v>
      </c>
    </row>
    <row r="59" spans="1:11" ht="20.100000000000001" customHeight="1" x14ac:dyDescent="0.25">
      <c r="A59" s="30">
        <v>4</v>
      </c>
      <c r="B59" s="19" t="s">
        <v>55</v>
      </c>
      <c r="C59" s="32">
        <v>219</v>
      </c>
      <c r="D59" s="32">
        <v>0</v>
      </c>
      <c r="E59" s="32">
        <v>219</v>
      </c>
      <c r="F59" s="32">
        <v>9</v>
      </c>
      <c r="G59" s="32">
        <v>8</v>
      </c>
      <c r="H59" s="35">
        <f t="shared" si="3"/>
        <v>17</v>
      </c>
      <c r="I59" s="32">
        <v>18</v>
      </c>
      <c r="J59" s="32">
        <v>21</v>
      </c>
      <c r="K59" s="32">
        <f t="shared" si="4"/>
        <v>275</v>
      </c>
    </row>
    <row r="60" spans="1:11" ht="20.100000000000001" customHeight="1" x14ac:dyDescent="0.25">
      <c r="A60" s="30">
        <v>5</v>
      </c>
      <c r="B60" s="19" t="s">
        <v>56</v>
      </c>
      <c r="C60" s="32">
        <v>324</v>
      </c>
      <c r="D60" s="32">
        <v>0</v>
      </c>
      <c r="E60" s="32">
        <v>324</v>
      </c>
      <c r="F60" s="32">
        <v>11</v>
      </c>
      <c r="G60" s="32">
        <v>9</v>
      </c>
      <c r="H60" s="35">
        <f t="shared" si="3"/>
        <v>20</v>
      </c>
      <c r="I60" s="32">
        <v>29</v>
      </c>
      <c r="J60" s="32">
        <v>27</v>
      </c>
      <c r="K60" s="32">
        <f t="shared" si="4"/>
        <v>400</v>
      </c>
    </row>
    <row r="61" spans="1:11" ht="20.100000000000001" customHeight="1" x14ac:dyDescent="0.25">
      <c r="A61" s="30">
        <v>6</v>
      </c>
      <c r="B61" s="19" t="s">
        <v>57</v>
      </c>
      <c r="C61" s="32">
        <v>195</v>
      </c>
      <c r="D61" s="32">
        <v>0</v>
      </c>
      <c r="E61" s="32">
        <v>195</v>
      </c>
      <c r="F61" s="32">
        <v>8</v>
      </c>
      <c r="G61" s="32">
        <v>7</v>
      </c>
      <c r="H61" s="35">
        <f t="shared" si="3"/>
        <v>15</v>
      </c>
      <c r="I61" s="32">
        <v>31</v>
      </c>
      <c r="J61" s="32">
        <v>26</v>
      </c>
      <c r="K61" s="32">
        <f t="shared" si="4"/>
        <v>267</v>
      </c>
    </row>
    <row r="62" spans="1:11" ht="20.100000000000001" customHeight="1" x14ac:dyDescent="0.25">
      <c r="A62" s="48" t="s">
        <v>8</v>
      </c>
      <c r="B62" s="49"/>
      <c r="C62" s="32">
        <f>SUM(C56:C61)</f>
        <v>851</v>
      </c>
      <c r="D62" s="32">
        <f t="shared" ref="D62:K62" si="5">SUM(D56:D61)</f>
        <v>0</v>
      </c>
      <c r="E62" s="32">
        <f t="shared" si="5"/>
        <v>851</v>
      </c>
      <c r="F62" s="32">
        <f t="shared" si="5"/>
        <v>62</v>
      </c>
      <c r="G62" s="32">
        <f t="shared" si="5"/>
        <v>51</v>
      </c>
      <c r="H62" s="32">
        <f t="shared" si="5"/>
        <v>113</v>
      </c>
      <c r="I62" s="32">
        <f t="shared" si="5"/>
        <v>87</v>
      </c>
      <c r="J62" s="32">
        <f t="shared" si="5"/>
        <v>82</v>
      </c>
      <c r="K62" s="32">
        <f t="shared" si="5"/>
        <v>1133</v>
      </c>
    </row>
    <row r="63" spans="1:11" x14ac:dyDescent="0.25">
      <c r="A63" s="1"/>
    </row>
    <row r="64" spans="1:11" x14ac:dyDescent="0.25">
      <c r="A64" s="51" t="s">
        <v>116</v>
      </c>
      <c r="B64" s="51"/>
      <c r="C64" s="51"/>
      <c r="D64" s="51"/>
      <c r="E64" s="51"/>
      <c r="F64" s="51"/>
    </row>
    <row r="65" spans="1:5" x14ac:dyDescent="0.25">
      <c r="A65" s="38" t="s">
        <v>58</v>
      </c>
      <c r="B65" s="38"/>
      <c r="C65" s="38"/>
      <c r="D65" s="38"/>
      <c r="E65" s="39"/>
    </row>
    <row r="66" spans="1:5" ht="57" x14ac:dyDescent="0.25">
      <c r="A66" s="31" t="s">
        <v>6</v>
      </c>
      <c r="B66" s="31" t="s">
        <v>12</v>
      </c>
      <c r="C66" s="31" t="s">
        <v>59</v>
      </c>
      <c r="D66" s="31" t="s">
        <v>60</v>
      </c>
      <c r="E66" s="31" t="s">
        <v>61</v>
      </c>
    </row>
    <row r="67" spans="1:5" ht="20.100000000000001" customHeight="1" x14ac:dyDescent="0.25">
      <c r="A67" s="32">
        <v>1</v>
      </c>
      <c r="B67" s="19" t="s">
        <v>52</v>
      </c>
      <c r="C67" s="32">
        <v>0</v>
      </c>
      <c r="D67" s="32">
        <v>0</v>
      </c>
      <c r="E67" s="32">
        <v>0</v>
      </c>
    </row>
    <row r="68" spans="1:5" ht="20.100000000000001" customHeight="1" x14ac:dyDescent="0.25">
      <c r="A68" s="32">
        <v>2</v>
      </c>
      <c r="B68" s="19" t="s">
        <v>26</v>
      </c>
      <c r="C68" s="32">
        <v>6</v>
      </c>
      <c r="D68" s="32">
        <v>6</v>
      </c>
      <c r="E68" s="32">
        <f>C68-D68</f>
        <v>0</v>
      </c>
    </row>
    <row r="69" spans="1:5" ht="20.100000000000001" customHeight="1" x14ac:dyDescent="0.25">
      <c r="A69" s="32">
        <v>3</v>
      </c>
      <c r="B69" s="19" t="s">
        <v>27</v>
      </c>
      <c r="C69" s="32">
        <v>97</v>
      </c>
      <c r="D69" s="32">
        <v>59</v>
      </c>
      <c r="E69" s="32">
        <f t="shared" ref="E69:E76" si="6">C69-D69</f>
        <v>38</v>
      </c>
    </row>
    <row r="70" spans="1:5" ht="20.100000000000001" customHeight="1" x14ac:dyDescent="0.25">
      <c r="A70" s="32">
        <v>4</v>
      </c>
      <c r="B70" s="19" t="s">
        <v>62</v>
      </c>
      <c r="C70" s="32">
        <v>101</v>
      </c>
      <c r="D70" s="32">
        <v>62</v>
      </c>
      <c r="E70" s="32">
        <f t="shared" si="6"/>
        <v>39</v>
      </c>
    </row>
    <row r="71" spans="1:5" ht="20.100000000000001" customHeight="1" x14ac:dyDescent="0.25">
      <c r="A71" s="32">
        <v>5</v>
      </c>
      <c r="B71" s="19" t="s">
        <v>63</v>
      </c>
      <c r="C71" s="32">
        <v>115</v>
      </c>
      <c r="D71" s="32">
        <v>70</v>
      </c>
      <c r="E71" s="32">
        <f t="shared" si="6"/>
        <v>45</v>
      </c>
    </row>
    <row r="72" spans="1:5" ht="20.100000000000001" customHeight="1" x14ac:dyDescent="0.25">
      <c r="A72" s="32">
        <v>6</v>
      </c>
      <c r="B72" s="19" t="s">
        <v>64</v>
      </c>
      <c r="C72" s="32">
        <v>112</v>
      </c>
      <c r="D72" s="32">
        <v>68</v>
      </c>
      <c r="E72" s="32">
        <f t="shared" si="6"/>
        <v>44</v>
      </c>
    </row>
    <row r="73" spans="1:5" ht="20.100000000000001" customHeight="1" x14ac:dyDescent="0.25">
      <c r="A73" s="32">
        <v>7</v>
      </c>
      <c r="B73" s="19" t="s">
        <v>65</v>
      </c>
      <c r="C73" s="32">
        <v>89</v>
      </c>
      <c r="D73" s="32">
        <v>54</v>
      </c>
      <c r="E73" s="32">
        <f t="shared" si="6"/>
        <v>35</v>
      </c>
    </row>
    <row r="74" spans="1:5" ht="20.100000000000001" customHeight="1" x14ac:dyDescent="0.25">
      <c r="A74" s="32">
        <v>8</v>
      </c>
      <c r="B74" s="19" t="s">
        <v>66</v>
      </c>
      <c r="C74" s="32">
        <v>99</v>
      </c>
      <c r="D74" s="32">
        <v>60</v>
      </c>
      <c r="E74" s="32">
        <f t="shared" si="6"/>
        <v>39</v>
      </c>
    </row>
    <row r="75" spans="1:5" ht="20.100000000000001" customHeight="1" x14ac:dyDescent="0.25">
      <c r="A75" s="32">
        <v>9</v>
      </c>
      <c r="B75" s="19" t="s">
        <v>67</v>
      </c>
      <c r="C75" s="32">
        <v>0</v>
      </c>
      <c r="D75" s="32">
        <v>0</v>
      </c>
      <c r="E75" s="32">
        <f t="shared" si="6"/>
        <v>0</v>
      </c>
    </row>
    <row r="76" spans="1:5" ht="20.100000000000001" customHeight="1" x14ac:dyDescent="0.25">
      <c r="A76" s="32">
        <v>10</v>
      </c>
      <c r="B76" s="25" t="s">
        <v>23</v>
      </c>
      <c r="C76" s="32">
        <v>0</v>
      </c>
      <c r="D76" s="32">
        <v>0</v>
      </c>
      <c r="E76" s="32">
        <f t="shared" si="6"/>
        <v>0</v>
      </c>
    </row>
    <row r="77" spans="1:5" ht="15" customHeight="1" x14ac:dyDescent="0.25">
      <c r="A77" s="50" t="s">
        <v>8</v>
      </c>
      <c r="B77" s="50"/>
      <c r="C77" s="32">
        <f>SUM(C67:C76)</f>
        <v>619</v>
      </c>
      <c r="D77" s="32">
        <f t="shared" ref="D77:E77" si="7">SUM(D67:D76)</f>
        <v>379</v>
      </c>
      <c r="E77" s="32">
        <f t="shared" si="7"/>
        <v>240</v>
      </c>
    </row>
    <row r="78" spans="1:5" ht="15" customHeight="1" x14ac:dyDescent="0.25">
      <c r="A78" s="17"/>
      <c r="B78" s="17"/>
      <c r="C78" s="10"/>
      <c r="D78" s="10"/>
      <c r="E78" s="10"/>
    </row>
    <row r="79" spans="1:5" x14ac:dyDescent="0.25">
      <c r="A79" s="40" t="s">
        <v>68</v>
      </c>
      <c r="B79" s="40"/>
      <c r="C79" s="40"/>
      <c r="D79" s="40"/>
      <c r="E79" s="39"/>
    </row>
    <row r="80" spans="1:5" x14ac:dyDescent="0.25">
      <c r="A80" s="31" t="s">
        <v>6</v>
      </c>
      <c r="B80" s="31" t="s">
        <v>69</v>
      </c>
      <c r="C80" s="31" t="s">
        <v>8</v>
      </c>
    </row>
    <row r="81" spans="1:5" ht="20.100000000000001" customHeight="1" x14ac:dyDescent="0.25">
      <c r="A81" s="32">
        <v>1</v>
      </c>
      <c r="B81" s="19" t="s">
        <v>70</v>
      </c>
      <c r="C81" s="32">
        <v>77</v>
      </c>
    </row>
    <row r="82" spans="1:5" ht="20.100000000000001" customHeight="1" x14ac:dyDescent="0.25">
      <c r="A82" s="32">
        <v>2</v>
      </c>
      <c r="B82" s="19" t="s">
        <v>71</v>
      </c>
      <c r="C82" s="32">
        <v>3</v>
      </c>
    </row>
    <row r="83" spans="1:5" ht="20.100000000000001" customHeight="1" x14ac:dyDescent="0.25">
      <c r="A83" s="32">
        <v>3</v>
      </c>
      <c r="B83" s="19" t="s">
        <v>72</v>
      </c>
      <c r="C83" s="32">
        <v>3</v>
      </c>
    </row>
    <row r="84" spans="1:5" ht="20.100000000000001" customHeight="1" x14ac:dyDescent="0.25">
      <c r="A84" s="32">
        <v>4</v>
      </c>
      <c r="B84" s="19" t="s">
        <v>73</v>
      </c>
      <c r="C84" s="32">
        <v>26</v>
      </c>
    </row>
    <row r="85" spans="1:5" ht="20.100000000000001" customHeight="1" x14ac:dyDescent="0.25">
      <c r="A85" s="32">
        <v>5</v>
      </c>
      <c r="B85" s="19" t="s">
        <v>74</v>
      </c>
      <c r="C85" s="32">
        <v>228</v>
      </c>
    </row>
    <row r="86" spans="1:5" ht="20.100000000000001" customHeight="1" x14ac:dyDescent="0.25">
      <c r="A86" s="32">
        <v>6</v>
      </c>
      <c r="B86" s="19" t="s">
        <v>75</v>
      </c>
      <c r="C86" s="32">
        <v>25</v>
      </c>
    </row>
    <row r="87" spans="1:5" ht="20.100000000000001" customHeight="1" x14ac:dyDescent="0.25">
      <c r="A87" s="32">
        <v>7</v>
      </c>
      <c r="B87" s="19" t="s">
        <v>76</v>
      </c>
      <c r="C87" s="32">
        <v>17</v>
      </c>
    </row>
    <row r="88" spans="1:5" ht="20.100000000000001" customHeight="1" x14ac:dyDescent="0.25">
      <c r="A88" s="53" t="s">
        <v>8</v>
      </c>
      <c r="B88" s="53"/>
      <c r="C88" s="32">
        <f>SUM(C81:C87)</f>
        <v>379</v>
      </c>
    </row>
    <row r="89" spans="1:5" x14ac:dyDescent="0.25">
      <c r="A89" s="1"/>
    </row>
    <row r="90" spans="1:5" x14ac:dyDescent="0.25">
      <c r="A90" s="58" t="s">
        <v>77</v>
      </c>
      <c r="B90" s="58"/>
      <c r="C90" s="58"/>
      <c r="D90" s="58"/>
      <c r="E90" s="58"/>
    </row>
    <row r="91" spans="1:5" ht="42.75" x14ac:dyDescent="0.25">
      <c r="A91" s="31" t="s">
        <v>6</v>
      </c>
      <c r="B91" s="31" t="s">
        <v>78</v>
      </c>
      <c r="C91" s="31" t="s">
        <v>8</v>
      </c>
      <c r="D91" s="31" t="s">
        <v>79</v>
      </c>
    </row>
    <row r="92" spans="1:5" ht="30" customHeight="1" x14ac:dyDescent="0.25">
      <c r="A92" s="32">
        <v>1</v>
      </c>
      <c r="B92" s="26" t="s">
        <v>80</v>
      </c>
      <c r="C92" s="32">
        <v>10</v>
      </c>
      <c r="D92" s="32">
        <f>C92/C77*100%</f>
        <v>1.6155088852988692E-2</v>
      </c>
    </row>
    <row r="93" spans="1:5" ht="30" customHeight="1" x14ac:dyDescent="0.25">
      <c r="A93" s="32">
        <v>2</v>
      </c>
      <c r="B93" s="26" t="s">
        <v>81</v>
      </c>
      <c r="C93" s="32">
        <v>82</v>
      </c>
      <c r="D93" s="32">
        <f>C93/C77*100%</f>
        <v>0.13247172859450726</v>
      </c>
    </row>
    <row r="94" spans="1:5" ht="30" customHeight="1" x14ac:dyDescent="0.25">
      <c r="A94" s="32">
        <v>3</v>
      </c>
      <c r="B94" s="26" t="s">
        <v>82</v>
      </c>
      <c r="C94" s="32">
        <v>72</v>
      </c>
      <c r="D94" s="32">
        <f>C94/C77*100%</f>
        <v>0.11631663974151858</v>
      </c>
    </row>
    <row r="95" spans="1:5" ht="30" customHeight="1" x14ac:dyDescent="0.25">
      <c r="A95" s="32">
        <v>4</v>
      </c>
      <c r="B95" s="26" t="s">
        <v>83</v>
      </c>
      <c r="C95" s="32">
        <v>76</v>
      </c>
      <c r="D95" s="32">
        <f>C95/C77*100%</f>
        <v>0.12277867528271405</v>
      </c>
    </row>
    <row r="96" spans="1:5" ht="30" customHeight="1" x14ac:dyDescent="0.25">
      <c r="A96" s="53" t="s">
        <v>8</v>
      </c>
      <c r="B96" s="53"/>
      <c r="C96" s="32">
        <f>SUM(C92:C95)</f>
        <v>240</v>
      </c>
      <c r="D96" s="32">
        <f>C96/C77*100%</f>
        <v>0.3877221324717286</v>
      </c>
    </row>
    <row r="97" spans="1:8" x14ac:dyDescent="0.25">
      <c r="A97" s="9"/>
      <c r="B97" s="9"/>
      <c r="C97" s="10"/>
      <c r="D97" s="10"/>
    </row>
    <row r="98" spans="1:8" x14ac:dyDescent="0.25">
      <c r="A98" s="51" t="s">
        <v>117</v>
      </c>
      <c r="B98" s="51"/>
      <c r="C98" s="51"/>
      <c r="D98" s="51"/>
      <c r="E98" s="51"/>
      <c r="F98" s="51"/>
    </row>
    <row r="99" spans="1:8" x14ac:dyDescent="0.25">
      <c r="A99" s="38" t="s">
        <v>84</v>
      </c>
      <c r="B99" s="38"/>
      <c r="C99" s="38"/>
      <c r="D99" s="38"/>
      <c r="E99" s="39"/>
    </row>
    <row r="100" spans="1:8" ht="32.25" customHeight="1" x14ac:dyDescent="0.25">
      <c r="A100" s="31" t="s">
        <v>6</v>
      </c>
      <c r="B100" s="31" t="s">
        <v>12</v>
      </c>
      <c r="C100" s="31" t="s">
        <v>85</v>
      </c>
      <c r="D100" s="31" t="s">
        <v>8</v>
      </c>
    </row>
    <row r="101" spans="1:8" x14ac:dyDescent="0.25">
      <c r="A101" s="32">
        <v>1</v>
      </c>
      <c r="B101" s="16" t="s">
        <v>16</v>
      </c>
      <c r="C101" s="16" t="s">
        <v>86</v>
      </c>
      <c r="D101" s="32">
        <v>24</v>
      </c>
    </row>
    <row r="102" spans="1:8" x14ac:dyDescent="0.25">
      <c r="A102" s="32">
        <v>2</v>
      </c>
      <c r="B102" s="16" t="s">
        <v>17</v>
      </c>
      <c r="C102" s="16" t="s">
        <v>87</v>
      </c>
      <c r="D102" s="32">
        <v>421</v>
      </c>
    </row>
    <row r="103" spans="1:8" x14ac:dyDescent="0.25">
      <c r="A103" s="32">
        <v>3</v>
      </c>
      <c r="B103" s="16" t="s">
        <v>88</v>
      </c>
      <c r="C103" s="16" t="s">
        <v>89</v>
      </c>
      <c r="D103" s="32">
        <v>87</v>
      </c>
    </row>
    <row r="104" spans="1:8" ht="28.5" x14ac:dyDescent="0.25">
      <c r="A104" s="32">
        <v>4</v>
      </c>
      <c r="B104" s="16" t="s">
        <v>19</v>
      </c>
      <c r="C104" s="16" t="s">
        <v>90</v>
      </c>
      <c r="D104" s="32">
        <v>603</v>
      </c>
    </row>
    <row r="105" spans="1:8" ht="28.5" x14ac:dyDescent="0.25">
      <c r="A105" s="32">
        <v>5</v>
      </c>
      <c r="B105" s="16" t="s">
        <v>20</v>
      </c>
      <c r="C105" s="16" t="s">
        <v>91</v>
      </c>
      <c r="D105" s="32">
        <v>557</v>
      </c>
    </row>
    <row r="106" spans="1:8" x14ac:dyDescent="0.25">
      <c r="A106" s="32">
        <v>6</v>
      </c>
      <c r="B106" s="16" t="s">
        <v>92</v>
      </c>
      <c r="C106" s="16" t="s">
        <v>93</v>
      </c>
      <c r="D106" s="32">
        <v>1950</v>
      </c>
    </row>
    <row r="107" spans="1:8" x14ac:dyDescent="0.25">
      <c r="A107" s="32">
        <v>7</v>
      </c>
      <c r="B107" s="5" t="s">
        <v>23</v>
      </c>
      <c r="C107" s="16" t="s">
        <v>94</v>
      </c>
      <c r="D107" s="32">
        <v>332</v>
      </c>
    </row>
    <row r="108" spans="1:8" x14ac:dyDescent="0.25">
      <c r="A108" s="50" t="s">
        <v>8</v>
      </c>
      <c r="B108" s="50"/>
      <c r="C108" s="16"/>
      <c r="D108" s="32">
        <f>SUM(D101:D107)</f>
        <v>3974</v>
      </c>
    </row>
    <row r="109" spans="1:8" x14ac:dyDescent="0.25">
      <c r="A109" s="1"/>
    </row>
    <row r="110" spans="1:8" x14ac:dyDescent="0.25">
      <c r="A110" s="38" t="s">
        <v>95</v>
      </c>
      <c r="B110" s="38"/>
      <c r="C110" s="38"/>
      <c r="D110" s="38"/>
      <c r="E110" s="38"/>
      <c r="F110" s="38"/>
      <c r="G110" s="38"/>
      <c r="H110" s="39"/>
    </row>
    <row r="111" spans="1:8" x14ac:dyDescent="0.25">
      <c r="A111" s="53" t="s">
        <v>6</v>
      </c>
      <c r="B111" s="53" t="s">
        <v>96</v>
      </c>
      <c r="C111" s="53" t="s">
        <v>8</v>
      </c>
      <c r="D111" s="53" t="s">
        <v>97</v>
      </c>
      <c r="E111" s="53"/>
      <c r="F111" s="53" t="s">
        <v>98</v>
      </c>
      <c r="G111" s="53"/>
    </row>
    <row r="112" spans="1:8" x14ac:dyDescent="0.25">
      <c r="A112" s="53"/>
      <c r="B112" s="53"/>
      <c r="C112" s="53"/>
      <c r="D112" s="32" t="s">
        <v>99</v>
      </c>
      <c r="E112" s="32" t="s">
        <v>100</v>
      </c>
      <c r="F112" s="32" t="s">
        <v>99</v>
      </c>
      <c r="G112" s="32" t="s">
        <v>101</v>
      </c>
    </row>
    <row r="113" spans="1:10" x14ac:dyDescent="0.25">
      <c r="A113" s="32">
        <v>1</v>
      </c>
      <c r="B113" s="19" t="s">
        <v>16</v>
      </c>
      <c r="C113" s="32">
        <v>68</v>
      </c>
      <c r="D113" s="32">
        <v>68</v>
      </c>
      <c r="E113" s="32">
        <v>0</v>
      </c>
      <c r="F113" s="32">
        <v>22</v>
      </c>
      <c r="G113" s="32">
        <v>0</v>
      </c>
    </row>
    <row r="114" spans="1:10" x14ac:dyDescent="0.25">
      <c r="A114" s="32">
        <v>2</v>
      </c>
      <c r="B114" s="19" t="s">
        <v>17</v>
      </c>
      <c r="C114" s="32">
        <v>116</v>
      </c>
      <c r="D114" s="32">
        <v>116</v>
      </c>
      <c r="E114" s="32">
        <v>0</v>
      </c>
      <c r="F114" s="32">
        <v>32</v>
      </c>
      <c r="G114" s="32">
        <v>6</v>
      </c>
    </row>
    <row r="115" spans="1:10" x14ac:dyDescent="0.25">
      <c r="A115" s="32">
        <v>3</v>
      </c>
      <c r="B115" s="19" t="s">
        <v>88</v>
      </c>
      <c r="C115" s="32">
        <v>64</v>
      </c>
      <c r="D115" s="32">
        <v>59</v>
      </c>
      <c r="E115" s="32">
        <v>5</v>
      </c>
      <c r="F115" s="32">
        <v>10</v>
      </c>
      <c r="G115" s="32">
        <v>0</v>
      </c>
    </row>
    <row r="116" spans="1:10" x14ac:dyDescent="0.25">
      <c r="A116" s="48" t="s">
        <v>8</v>
      </c>
      <c r="B116" s="49"/>
      <c r="C116" s="32">
        <f>SUM(C113:C115)</f>
        <v>248</v>
      </c>
      <c r="D116" s="32">
        <f t="shared" ref="D116:G116" si="8">SUM(D113:D115)</f>
        <v>243</v>
      </c>
      <c r="E116" s="32">
        <f t="shared" si="8"/>
        <v>5</v>
      </c>
      <c r="F116" s="32">
        <f t="shared" si="8"/>
        <v>64</v>
      </c>
      <c r="G116" s="32">
        <f t="shared" si="8"/>
        <v>6</v>
      </c>
    </row>
    <row r="117" spans="1:10" x14ac:dyDescent="0.25">
      <c r="A117" s="1"/>
    </row>
    <row r="118" spans="1:10" x14ac:dyDescent="0.25">
      <c r="A118" s="64" t="s">
        <v>102</v>
      </c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1:10" x14ac:dyDescent="0.25">
      <c r="A119" s="52" t="s">
        <v>6</v>
      </c>
      <c r="B119" s="52" t="s">
        <v>96</v>
      </c>
      <c r="C119" s="52" t="s">
        <v>8</v>
      </c>
      <c r="D119" s="52" t="s">
        <v>103</v>
      </c>
      <c r="E119" s="52"/>
      <c r="F119" s="52" t="s">
        <v>104</v>
      </c>
      <c r="G119" s="52"/>
    </row>
    <row r="120" spans="1:10" x14ac:dyDescent="0.25">
      <c r="A120" s="52"/>
      <c r="B120" s="52"/>
      <c r="C120" s="52"/>
      <c r="D120" s="31" t="s">
        <v>99</v>
      </c>
      <c r="E120" s="31" t="s">
        <v>100</v>
      </c>
      <c r="F120" s="31" t="s">
        <v>99</v>
      </c>
      <c r="G120" s="31" t="s">
        <v>101</v>
      </c>
    </row>
    <row r="121" spans="1:10" x14ac:dyDescent="0.25">
      <c r="A121" s="32">
        <v>1</v>
      </c>
      <c r="B121" s="16" t="s">
        <v>19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1:10" x14ac:dyDescent="0.25">
      <c r="A122" s="32">
        <v>2</v>
      </c>
      <c r="B122" s="16" t="s">
        <v>26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1:10" x14ac:dyDescent="0.25">
      <c r="A123" s="32">
        <v>3</v>
      </c>
      <c r="B123" s="16" t="s">
        <v>105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 spans="1:10" x14ac:dyDescent="0.25">
      <c r="A124" s="48" t="s">
        <v>8</v>
      </c>
      <c r="B124" s="49"/>
      <c r="C124" s="32">
        <f>SUM(C121:C123)</f>
        <v>0</v>
      </c>
      <c r="D124" s="32">
        <f t="shared" ref="D124:G124" si="9">SUM(D121:D123)</f>
        <v>0</v>
      </c>
      <c r="E124" s="32">
        <f t="shared" si="9"/>
        <v>0</v>
      </c>
      <c r="F124" s="32">
        <f t="shared" si="9"/>
        <v>0</v>
      </c>
      <c r="G124" s="32">
        <f t="shared" si="9"/>
        <v>0</v>
      </c>
    </row>
    <row r="125" spans="1:10" x14ac:dyDescent="0.25">
      <c r="A125" s="1"/>
    </row>
    <row r="126" spans="1:10" x14ac:dyDescent="0.25">
      <c r="A126" s="63" t="s">
        <v>125</v>
      </c>
      <c r="B126" s="63"/>
      <c r="C126" s="63"/>
      <c r="D126" s="63"/>
      <c r="E126" s="63"/>
      <c r="F126" s="63"/>
      <c r="G126" s="63"/>
    </row>
    <row r="127" spans="1:10" ht="42.75" customHeight="1" x14ac:dyDescent="0.25">
      <c r="A127" s="45" t="s">
        <v>6</v>
      </c>
      <c r="B127" s="45" t="s">
        <v>106</v>
      </c>
      <c r="C127" s="45" t="s">
        <v>107</v>
      </c>
      <c r="D127" s="52" t="s">
        <v>108</v>
      </c>
      <c r="E127" s="52"/>
      <c r="F127" s="52"/>
    </row>
    <row r="128" spans="1:10" x14ac:dyDescent="0.25">
      <c r="A128" s="46"/>
      <c r="B128" s="46"/>
      <c r="C128" s="46"/>
      <c r="D128" s="31" t="s">
        <v>118</v>
      </c>
      <c r="E128" s="31" t="s">
        <v>119</v>
      </c>
      <c r="F128" s="31" t="s">
        <v>15</v>
      </c>
    </row>
    <row r="129" spans="1:7" x14ac:dyDescent="0.25">
      <c r="A129" s="32">
        <v>1</v>
      </c>
      <c r="B129" s="16" t="s">
        <v>98</v>
      </c>
      <c r="C129" s="32">
        <v>1</v>
      </c>
      <c r="D129" s="32">
        <v>70</v>
      </c>
      <c r="E129" s="32">
        <v>64</v>
      </c>
      <c r="F129" s="22">
        <f>E129/D129</f>
        <v>0.91428571428571426</v>
      </c>
    </row>
    <row r="130" spans="1:7" x14ac:dyDescent="0.25">
      <c r="A130" s="32">
        <v>2</v>
      </c>
      <c r="B130" s="16" t="s">
        <v>104</v>
      </c>
      <c r="C130" s="32">
        <v>0</v>
      </c>
      <c r="D130" s="32">
        <v>0</v>
      </c>
      <c r="E130" s="32">
        <v>0</v>
      </c>
      <c r="F130" s="22" t="e">
        <f>E130/D130</f>
        <v>#DIV/0!</v>
      </c>
    </row>
    <row r="131" spans="1:7" x14ac:dyDescent="0.25">
      <c r="A131" s="32">
        <v>3</v>
      </c>
      <c r="B131" s="16" t="s">
        <v>120</v>
      </c>
      <c r="C131" s="32">
        <v>1</v>
      </c>
      <c r="D131" s="32">
        <v>42</v>
      </c>
      <c r="E131" s="32">
        <v>38</v>
      </c>
      <c r="F131" s="22">
        <f t="shared" ref="F131:F132" si="10">E131/D131</f>
        <v>0.90476190476190477</v>
      </c>
    </row>
    <row r="132" spans="1:7" x14ac:dyDescent="0.25">
      <c r="A132" s="32">
        <v>4</v>
      </c>
      <c r="B132" s="16" t="s">
        <v>121</v>
      </c>
      <c r="C132" s="32">
        <v>1</v>
      </c>
      <c r="D132" s="32">
        <v>13</v>
      </c>
      <c r="E132" s="32">
        <v>13</v>
      </c>
      <c r="F132" s="22">
        <f t="shared" si="10"/>
        <v>1</v>
      </c>
    </row>
    <row r="133" spans="1:7" x14ac:dyDescent="0.25">
      <c r="A133" s="53" t="s">
        <v>8</v>
      </c>
      <c r="B133" s="53"/>
      <c r="C133" s="32">
        <f>SUM(C129:C132)</f>
        <v>3</v>
      </c>
      <c r="D133" s="32">
        <f>SUM(D129:D132)</f>
        <v>125</v>
      </c>
      <c r="E133" s="32">
        <f>SUM(E129:E132)</f>
        <v>115</v>
      </c>
      <c r="F133" s="22">
        <f>E133/D133</f>
        <v>0.92</v>
      </c>
    </row>
    <row r="134" spans="1:7" x14ac:dyDescent="0.25">
      <c r="A134" s="1"/>
    </row>
    <row r="135" spans="1:7" x14ac:dyDescent="0.25">
      <c r="A135" s="58" t="s">
        <v>127</v>
      </c>
      <c r="B135" s="58"/>
      <c r="C135" s="58"/>
      <c r="D135" s="58"/>
      <c r="E135" s="58"/>
      <c r="F135" s="58"/>
      <c r="G135" s="58"/>
    </row>
    <row r="136" spans="1:7" ht="42.75" customHeight="1" x14ac:dyDescent="0.25">
      <c r="A136" s="45" t="s">
        <v>6</v>
      </c>
      <c r="B136" s="45" t="s">
        <v>106</v>
      </c>
      <c r="C136" s="45" t="s">
        <v>107</v>
      </c>
      <c r="D136" s="52" t="s">
        <v>108</v>
      </c>
      <c r="E136" s="52"/>
      <c r="F136" s="52"/>
    </row>
    <row r="137" spans="1:7" x14ac:dyDescent="0.25">
      <c r="A137" s="46"/>
      <c r="B137" s="46"/>
      <c r="C137" s="46"/>
      <c r="D137" s="31" t="s">
        <v>118</v>
      </c>
      <c r="E137" s="31" t="s">
        <v>119</v>
      </c>
      <c r="F137" s="31" t="s">
        <v>15</v>
      </c>
    </row>
    <row r="138" spans="1:7" x14ac:dyDescent="0.25">
      <c r="A138" s="32">
        <v>1</v>
      </c>
      <c r="B138" s="16" t="s">
        <v>109</v>
      </c>
      <c r="C138" s="32">
        <v>0</v>
      </c>
      <c r="D138" s="32">
        <v>0</v>
      </c>
      <c r="E138" s="32">
        <v>0</v>
      </c>
      <c r="F138" s="32" t="e">
        <f>E138/D138</f>
        <v>#DIV/0!</v>
      </c>
    </row>
    <row r="139" spans="1:7" x14ac:dyDescent="0.25">
      <c r="A139" s="32">
        <v>2</v>
      </c>
      <c r="B139" s="16" t="s">
        <v>110</v>
      </c>
      <c r="C139" s="32">
        <v>0</v>
      </c>
      <c r="D139" s="32">
        <v>0</v>
      </c>
      <c r="E139" s="32">
        <v>0</v>
      </c>
      <c r="F139" s="32" t="e">
        <f t="shared" ref="F139:F140" si="11">E139/D139%</f>
        <v>#DIV/0!</v>
      </c>
    </row>
    <row r="140" spans="1:7" x14ac:dyDescent="0.25">
      <c r="A140" s="32">
        <v>3</v>
      </c>
      <c r="B140" s="16" t="s">
        <v>111</v>
      </c>
      <c r="C140" s="32">
        <v>0</v>
      </c>
      <c r="D140" s="32">
        <v>0</v>
      </c>
      <c r="E140" s="32">
        <v>0</v>
      </c>
      <c r="F140" s="32" t="e">
        <f t="shared" si="11"/>
        <v>#DIV/0!</v>
      </c>
    </row>
    <row r="141" spans="1:7" x14ac:dyDescent="0.25">
      <c r="A141" s="48" t="s">
        <v>8</v>
      </c>
      <c r="B141" s="49"/>
      <c r="C141" s="32">
        <f>SUM(C138:C140)</f>
        <v>0</v>
      </c>
      <c r="D141" s="32">
        <f t="shared" ref="D141:E141" si="12">SUM(D138:D140)</f>
        <v>0</v>
      </c>
      <c r="E141" s="32">
        <f t="shared" si="12"/>
        <v>0</v>
      </c>
      <c r="F141" s="32" t="e">
        <f>E141/D141</f>
        <v>#DIV/0!</v>
      </c>
    </row>
  </sheetData>
  <mergeCells count="68">
    <mergeCell ref="A3:B3"/>
    <mergeCell ref="C3:H3"/>
    <mergeCell ref="A4:B4"/>
    <mergeCell ref="C4:H4"/>
    <mergeCell ref="A5:B5"/>
    <mergeCell ref="C5:H5"/>
    <mergeCell ref="C33:D33"/>
    <mergeCell ref="A6:B6"/>
    <mergeCell ref="C6:H6"/>
    <mergeCell ref="A8:D8"/>
    <mergeCell ref="A9:F9"/>
    <mergeCell ref="A16:A17"/>
    <mergeCell ref="B16:B17"/>
    <mergeCell ref="C16:C17"/>
    <mergeCell ref="D16:E16"/>
    <mergeCell ref="A26:B26"/>
    <mergeCell ref="C29:D29"/>
    <mergeCell ref="C30:D30"/>
    <mergeCell ref="C31:D31"/>
    <mergeCell ref="C32:D32"/>
    <mergeCell ref="A36:B36"/>
    <mergeCell ref="C36:D36"/>
    <mergeCell ref="A39:A40"/>
    <mergeCell ref="B39:B40"/>
    <mergeCell ref="C39:H39"/>
    <mergeCell ref="K53:K54"/>
    <mergeCell ref="C54:E54"/>
    <mergeCell ref="F54:H54"/>
    <mergeCell ref="C34:D34"/>
    <mergeCell ref="C35:D35"/>
    <mergeCell ref="A96:B96"/>
    <mergeCell ref="I39:I40"/>
    <mergeCell ref="A49:B49"/>
    <mergeCell ref="A53:A55"/>
    <mergeCell ref="B53:B55"/>
    <mergeCell ref="C53:J53"/>
    <mergeCell ref="A62:B62"/>
    <mergeCell ref="A64:F64"/>
    <mergeCell ref="A77:B77"/>
    <mergeCell ref="A88:B88"/>
    <mergeCell ref="A90:E90"/>
    <mergeCell ref="A98:F98"/>
    <mergeCell ref="A108:B108"/>
    <mergeCell ref="A111:A112"/>
    <mergeCell ref="B111:B112"/>
    <mergeCell ref="C111:C112"/>
    <mergeCell ref="D111:E111"/>
    <mergeCell ref="F111:G111"/>
    <mergeCell ref="A116:B116"/>
    <mergeCell ref="A118:J118"/>
    <mergeCell ref="A119:A120"/>
    <mergeCell ref="B119:B120"/>
    <mergeCell ref="C119:C120"/>
    <mergeCell ref="D119:E119"/>
    <mergeCell ref="F119:G119"/>
    <mergeCell ref="A124:B124"/>
    <mergeCell ref="A126:G126"/>
    <mergeCell ref="A127:A128"/>
    <mergeCell ref="B127:B128"/>
    <mergeCell ref="C127:C128"/>
    <mergeCell ref="D127:F127"/>
    <mergeCell ref="A141:B141"/>
    <mergeCell ref="A133:B133"/>
    <mergeCell ref="A135:G135"/>
    <mergeCell ref="A136:A137"/>
    <mergeCell ref="B136:B137"/>
    <mergeCell ref="C136:C137"/>
    <mergeCell ref="D136:F136"/>
  </mergeCells>
  <printOptions horizontalCentered="1"/>
  <pageMargins left="0.39370078740157483" right="0.39370078740157483" top="0.78740157480314965" bottom="0.59055118110236227" header="0" footer="0"/>
  <pageSetup paperSize="256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workbookViewId="0">
      <selection activeCell="G15" sqref="G15"/>
    </sheetView>
  </sheetViews>
  <sheetFormatPr defaultRowHeight="15" x14ac:dyDescent="0.25"/>
  <cols>
    <col min="1" max="1" width="4.85546875" customWidth="1"/>
    <col min="2" max="2" width="14.42578125" bestFit="1" customWidth="1"/>
    <col min="3" max="3" width="10" customWidth="1"/>
    <col min="4" max="4" width="9.7109375" customWidth="1"/>
    <col min="5" max="5" width="9" customWidth="1"/>
    <col min="6" max="11" width="8.7109375" customWidth="1"/>
  </cols>
  <sheetData>
    <row r="1" spans="1:8" ht="18" x14ac:dyDescent="0.25">
      <c r="A1" s="11" t="s">
        <v>0</v>
      </c>
      <c r="B1" s="12"/>
      <c r="C1" s="12"/>
      <c r="D1" s="12"/>
      <c r="E1" s="12"/>
      <c r="F1" s="12"/>
      <c r="G1" s="12"/>
    </row>
    <row r="2" spans="1:8" x14ac:dyDescent="0.25">
      <c r="A2" s="1"/>
    </row>
    <row r="3" spans="1:8" x14ac:dyDescent="0.25">
      <c r="A3" s="58" t="s">
        <v>1</v>
      </c>
      <c r="B3" s="58"/>
      <c r="C3" s="58" t="s">
        <v>126</v>
      </c>
      <c r="D3" s="58"/>
      <c r="E3" s="58"/>
      <c r="F3" s="58"/>
      <c r="G3" s="58"/>
      <c r="H3" s="58"/>
    </row>
    <row r="4" spans="1:8" x14ac:dyDescent="0.25">
      <c r="A4" s="58" t="s">
        <v>2</v>
      </c>
      <c r="B4" s="58"/>
      <c r="C4" s="58" t="s">
        <v>130</v>
      </c>
      <c r="D4" s="58"/>
      <c r="E4" s="58"/>
      <c r="F4" s="58"/>
      <c r="G4" s="58"/>
      <c r="H4" s="58"/>
    </row>
    <row r="5" spans="1:8" x14ac:dyDescent="0.25">
      <c r="A5" s="58" t="s">
        <v>3</v>
      </c>
      <c r="B5" s="58"/>
      <c r="C5" s="58" t="s">
        <v>123</v>
      </c>
      <c r="D5" s="58"/>
      <c r="E5" s="58"/>
      <c r="F5" s="58"/>
      <c r="G5" s="58"/>
      <c r="H5" s="58"/>
    </row>
    <row r="6" spans="1:8" x14ac:dyDescent="0.25">
      <c r="A6" s="58" t="s">
        <v>4</v>
      </c>
      <c r="B6" s="58"/>
      <c r="C6" s="58" t="s">
        <v>124</v>
      </c>
      <c r="D6" s="58"/>
      <c r="E6" s="58"/>
      <c r="F6" s="58"/>
      <c r="G6" s="58"/>
      <c r="H6" s="58"/>
    </row>
    <row r="7" spans="1:8" x14ac:dyDescent="0.25">
      <c r="A7" s="1"/>
    </row>
    <row r="8" spans="1:8" x14ac:dyDescent="0.25">
      <c r="A8" s="51" t="s">
        <v>115</v>
      </c>
      <c r="B8" s="51"/>
      <c r="C8" s="51"/>
      <c r="D8" s="51"/>
    </row>
    <row r="9" spans="1:8" x14ac:dyDescent="0.25">
      <c r="A9" s="63" t="s">
        <v>5</v>
      </c>
      <c r="B9" s="63"/>
      <c r="C9" s="63"/>
      <c r="D9" s="63"/>
      <c r="E9" s="63"/>
      <c r="F9" s="63"/>
    </row>
    <row r="10" spans="1:8" x14ac:dyDescent="0.25">
      <c r="A10" s="31" t="s">
        <v>6</v>
      </c>
      <c r="B10" s="31" t="s">
        <v>7</v>
      </c>
      <c r="C10" s="31" t="s">
        <v>8</v>
      </c>
    </row>
    <row r="11" spans="1:8" ht="20.100000000000001" customHeight="1" x14ac:dyDescent="0.25">
      <c r="A11" s="32">
        <v>1</v>
      </c>
      <c r="B11" s="19" t="s">
        <v>9</v>
      </c>
      <c r="C11" s="32">
        <v>1528</v>
      </c>
    </row>
    <row r="12" spans="1:8" ht="20.100000000000001" customHeight="1" x14ac:dyDescent="0.25">
      <c r="A12" s="32">
        <v>2</v>
      </c>
      <c r="B12" s="19" t="s">
        <v>10</v>
      </c>
      <c r="C12" s="32">
        <v>1630</v>
      </c>
    </row>
    <row r="13" spans="1:8" ht="20.100000000000001" customHeight="1" x14ac:dyDescent="0.25">
      <c r="A13" s="16"/>
      <c r="B13" s="32" t="s">
        <v>8</v>
      </c>
      <c r="C13" s="32">
        <f>SUM(C11:C12)</f>
        <v>3158</v>
      </c>
    </row>
    <row r="14" spans="1:8" x14ac:dyDescent="0.25">
      <c r="A14" s="1"/>
    </row>
    <row r="15" spans="1:8" x14ac:dyDescent="0.25">
      <c r="A15" s="44" t="s">
        <v>11</v>
      </c>
      <c r="B15" s="44"/>
      <c r="C15" s="44"/>
      <c r="D15" s="44"/>
      <c r="E15" s="44"/>
      <c r="F15" s="44"/>
    </row>
    <row r="16" spans="1:8" ht="28.5" customHeight="1" x14ac:dyDescent="0.25">
      <c r="A16" s="52" t="s">
        <v>6</v>
      </c>
      <c r="B16" s="52" t="s">
        <v>12</v>
      </c>
      <c r="C16" s="52" t="s">
        <v>13</v>
      </c>
      <c r="D16" s="52" t="s">
        <v>14</v>
      </c>
      <c r="E16" s="52"/>
      <c r="F16" s="8"/>
    </row>
    <row r="17" spans="1:9" x14ac:dyDescent="0.25">
      <c r="A17" s="52"/>
      <c r="B17" s="52"/>
      <c r="C17" s="52"/>
      <c r="D17" s="31" t="s">
        <v>8</v>
      </c>
      <c r="E17" s="31" t="s">
        <v>15</v>
      </c>
    </row>
    <row r="18" spans="1:9" ht="20.100000000000001" customHeight="1" x14ac:dyDescent="0.25">
      <c r="A18" s="32">
        <v>1</v>
      </c>
      <c r="B18" s="32" t="s">
        <v>16</v>
      </c>
      <c r="C18" s="32">
        <v>35</v>
      </c>
      <c r="D18" s="32">
        <v>31</v>
      </c>
      <c r="E18" s="22">
        <f t="shared" ref="E18:E26" si="0">D18/C18*100%</f>
        <v>0.88571428571428568</v>
      </c>
    </row>
    <row r="19" spans="1:9" ht="20.100000000000001" customHeight="1" x14ac:dyDescent="0.25">
      <c r="A19" s="32">
        <v>2</v>
      </c>
      <c r="B19" s="32" t="s">
        <v>17</v>
      </c>
      <c r="C19" s="32">
        <v>212</v>
      </c>
      <c r="D19" s="32">
        <v>157</v>
      </c>
      <c r="E19" s="22">
        <f t="shared" si="0"/>
        <v>0.74056603773584906</v>
      </c>
    </row>
    <row r="20" spans="1:9" ht="20.100000000000001" customHeight="1" x14ac:dyDescent="0.25">
      <c r="A20" s="32">
        <v>3</v>
      </c>
      <c r="B20" s="32" t="s">
        <v>18</v>
      </c>
      <c r="C20" s="32">
        <v>83</v>
      </c>
      <c r="D20" s="32">
        <v>83</v>
      </c>
      <c r="E20" s="22">
        <f t="shared" si="0"/>
        <v>1</v>
      </c>
    </row>
    <row r="21" spans="1:9" ht="20.100000000000001" customHeight="1" x14ac:dyDescent="0.25">
      <c r="A21" s="32">
        <v>4</v>
      </c>
      <c r="B21" s="32" t="s">
        <v>19</v>
      </c>
      <c r="C21" s="32">
        <v>678</v>
      </c>
      <c r="D21" s="32">
        <v>622</v>
      </c>
      <c r="E21" s="22">
        <f t="shared" si="0"/>
        <v>0.91740412979351027</v>
      </c>
    </row>
    <row r="22" spans="1:9" ht="20.100000000000001" customHeight="1" x14ac:dyDescent="0.25">
      <c r="A22" s="32">
        <v>5</v>
      </c>
      <c r="B22" s="32" t="s">
        <v>20</v>
      </c>
      <c r="C22" s="32">
        <v>653</v>
      </c>
      <c r="D22" s="32">
        <v>179</v>
      </c>
      <c r="E22" s="22">
        <f t="shared" si="0"/>
        <v>0.27411944869831545</v>
      </c>
    </row>
    <row r="23" spans="1:9" ht="20.100000000000001" customHeight="1" x14ac:dyDescent="0.25">
      <c r="A23" s="32">
        <v>6</v>
      </c>
      <c r="B23" s="32" t="s">
        <v>21</v>
      </c>
      <c r="C23" s="32">
        <v>526</v>
      </c>
      <c r="D23" s="32">
        <v>421</v>
      </c>
      <c r="E23" s="22">
        <f t="shared" si="0"/>
        <v>0.80038022813688214</v>
      </c>
    </row>
    <row r="24" spans="1:9" ht="20.100000000000001" customHeight="1" x14ac:dyDescent="0.25">
      <c r="A24" s="32">
        <v>7</v>
      </c>
      <c r="B24" s="32" t="s">
        <v>22</v>
      </c>
      <c r="C24" s="32">
        <v>505</v>
      </c>
      <c r="D24" s="32">
        <v>206</v>
      </c>
      <c r="E24" s="22">
        <f t="shared" si="0"/>
        <v>0.40792079207920789</v>
      </c>
    </row>
    <row r="25" spans="1:9" ht="20.100000000000001" customHeight="1" x14ac:dyDescent="0.25">
      <c r="A25" s="32">
        <v>8</v>
      </c>
      <c r="B25" s="21" t="s">
        <v>23</v>
      </c>
      <c r="C25" s="32">
        <v>466</v>
      </c>
      <c r="D25" s="32">
        <v>157</v>
      </c>
      <c r="E25" s="22">
        <f t="shared" si="0"/>
        <v>0.33690987124463517</v>
      </c>
    </row>
    <row r="26" spans="1:9" ht="20.100000000000001" customHeight="1" x14ac:dyDescent="0.25">
      <c r="A26" s="48" t="s">
        <v>8</v>
      </c>
      <c r="B26" s="49"/>
      <c r="C26" s="32">
        <f>SUM(C18:C25)</f>
        <v>3158</v>
      </c>
      <c r="D26" s="32">
        <f>SUM(D18:D25)</f>
        <v>1856</v>
      </c>
      <c r="E26" s="22">
        <f t="shared" si="0"/>
        <v>0.58771374287523748</v>
      </c>
    </row>
    <row r="27" spans="1:9" x14ac:dyDescent="0.25">
      <c r="A27" s="1"/>
    </row>
    <row r="28" spans="1:9" x14ac:dyDescent="0.25">
      <c r="A28" s="40" t="s">
        <v>131</v>
      </c>
      <c r="B28" s="40"/>
      <c r="C28" s="40"/>
      <c r="D28" s="40"/>
      <c r="E28" s="39"/>
      <c r="F28" s="39"/>
      <c r="G28" s="43"/>
      <c r="H28" s="43"/>
      <c r="I28" s="15"/>
    </row>
    <row r="29" spans="1:9" ht="31.5" customHeight="1" x14ac:dyDescent="0.25">
      <c r="A29" s="31" t="s">
        <v>6</v>
      </c>
      <c r="B29" s="31" t="s">
        <v>12</v>
      </c>
      <c r="C29" s="52" t="s">
        <v>25</v>
      </c>
      <c r="D29" s="52"/>
    </row>
    <row r="30" spans="1:9" ht="20.100000000000001" customHeight="1" x14ac:dyDescent="0.25">
      <c r="A30" s="32">
        <v>1</v>
      </c>
      <c r="B30" s="19" t="s">
        <v>16</v>
      </c>
      <c r="C30" s="53">
        <v>0</v>
      </c>
      <c r="D30" s="53"/>
    </row>
    <row r="31" spans="1:9" ht="20.100000000000001" customHeight="1" x14ac:dyDescent="0.25">
      <c r="A31" s="32">
        <v>2</v>
      </c>
      <c r="B31" s="19" t="s">
        <v>26</v>
      </c>
      <c r="C31" s="53">
        <v>2</v>
      </c>
      <c r="D31" s="53"/>
    </row>
    <row r="32" spans="1:9" ht="20.100000000000001" customHeight="1" x14ac:dyDescent="0.25">
      <c r="A32" s="32">
        <v>3</v>
      </c>
      <c r="B32" s="19" t="s">
        <v>27</v>
      </c>
      <c r="C32" s="53">
        <v>5</v>
      </c>
      <c r="D32" s="53"/>
    </row>
    <row r="33" spans="1:10" ht="20.100000000000001" customHeight="1" x14ac:dyDescent="0.25">
      <c r="A33" s="32">
        <v>4</v>
      </c>
      <c r="B33" s="19" t="s">
        <v>28</v>
      </c>
      <c r="C33" s="53">
        <v>38</v>
      </c>
      <c r="D33" s="53"/>
    </row>
    <row r="34" spans="1:10" ht="20.100000000000001" customHeight="1" x14ac:dyDescent="0.25">
      <c r="A34" s="32">
        <v>5</v>
      </c>
      <c r="B34" s="19" t="s">
        <v>29</v>
      </c>
      <c r="C34" s="53">
        <v>9</v>
      </c>
      <c r="D34" s="53"/>
    </row>
    <row r="35" spans="1:10" ht="20.100000000000001" customHeight="1" x14ac:dyDescent="0.25">
      <c r="A35" s="32">
        <v>6</v>
      </c>
      <c r="B35" s="25" t="s">
        <v>30</v>
      </c>
      <c r="C35" s="53">
        <v>0</v>
      </c>
      <c r="D35" s="53"/>
    </row>
    <row r="36" spans="1:10" ht="20.100000000000001" customHeight="1" x14ac:dyDescent="0.25">
      <c r="A36" s="48" t="s">
        <v>8</v>
      </c>
      <c r="B36" s="49"/>
      <c r="C36" s="53">
        <f>SUM(C30:D35)</f>
        <v>54</v>
      </c>
      <c r="D36" s="53"/>
    </row>
    <row r="37" spans="1:10" x14ac:dyDescent="0.25">
      <c r="A37" s="1"/>
    </row>
    <row r="38" spans="1:10" x14ac:dyDescent="0.25">
      <c r="A38" s="41" t="s">
        <v>31</v>
      </c>
      <c r="B38" s="41"/>
      <c r="C38" s="41"/>
      <c r="D38" s="41"/>
      <c r="E38" s="42"/>
      <c r="F38" s="42"/>
      <c r="G38" s="39"/>
      <c r="H38" s="39"/>
      <c r="I38" s="39"/>
      <c r="J38" s="39"/>
    </row>
    <row r="39" spans="1:10" x14ac:dyDescent="0.25">
      <c r="A39" s="54" t="s">
        <v>6</v>
      </c>
      <c r="B39" s="54" t="s">
        <v>12</v>
      </c>
      <c r="C39" s="59" t="s">
        <v>32</v>
      </c>
      <c r="D39" s="59"/>
      <c r="E39" s="59"/>
      <c r="F39" s="59"/>
      <c r="G39" s="59"/>
      <c r="H39" s="59"/>
      <c r="I39" s="54" t="s">
        <v>8</v>
      </c>
    </row>
    <row r="40" spans="1:10" ht="45" x14ac:dyDescent="0.25">
      <c r="A40" s="55"/>
      <c r="B40" s="55"/>
      <c r="C40" s="27" t="s">
        <v>33</v>
      </c>
      <c r="D40" s="27" t="s">
        <v>34</v>
      </c>
      <c r="E40" s="27" t="s">
        <v>35</v>
      </c>
      <c r="F40" s="27" t="s">
        <v>36</v>
      </c>
      <c r="G40" s="27" t="s">
        <v>37</v>
      </c>
      <c r="H40" s="27" t="s">
        <v>38</v>
      </c>
      <c r="I40" s="55"/>
    </row>
    <row r="41" spans="1:10" ht="18" customHeight="1" x14ac:dyDescent="0.25">
      <c r="A41" s="33">
        <v>1</v>
      </c>
      <c r="B41" s="29" t="s">
        <v>16</v>
      </c>
      <c r="C41" s="33">
        <v>37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f>SUM(C41:H41)</f>
        <v>37</v>
      </c>
    </row>
    <row r="42" spans="1:10" ht="18" customHeight="1" x14ac:dyDescent="0.25">
      <c r="A42" s="33">
        <v>2</v>
      </c>
      <c r="B42" s="29" t="s">
        <v>39</v>
      </c>
      <c r="C42" s="33">
        <v>172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f t="shared" ref="I42:I48" si="1">SUM(C42:H42)</f>
        <v>172</v>
      </c>
    </row>
    <row r="43" spans="1:10" ht="18" customHeight="1" x14ac:dyDescent="0.25">
      <c r="A43" s="33">
        <v>3</v>
      </c>
      <c r="B43" s="29" t="s">
        <v>40</v>
      </c>
      <c r="C43" s="33">
        <v>0</v>
      </c>
      <c r="D43" s="33">
        <v>0</v>
      </c>
      <c r="E43" s="33">
        <v>112</v>
      </c>
      <c r="F43" s="33">
        <v>0</v>
      </c>
      <c r="G43" s="33">
        <v>0</v>
      </c>
      <c r="H43" s="33">
        <v>0</v>
      </c>
      <c r="I43" s="33">
        <f t="shared" si="1"/>
        <v>112</v>
      </c>
    </row>
    <row r="44" spans="1:10" ht="18" customHeight="1" x14ac:dyDescent="0.25">
      <c r="A44" s="33">
        <v>4</v>
      </c>
      <c r="B44" s="29" t="s">
        <v>41</v>
      </c>
      <c r="C44" s="33">
        <v>0</v>
      </c>
      <c r="D44" s="33">
        <v>0</v>
      </c>
      <c r="E44" s="33">
        <v>211</v>
      </c>
      <c r="F44" s="33">
        <v>154</v>
      </c>
      <c r="G44" s="33">
        <v>0</v>
      </c>
      <c r="H44" s="33">
        <v>0</v>
      </c>
      <c r="I44" s="33">
        <f t="shared" si="1"/>
        <v>365</v>
      </c>
    </row>
    <row r="45" spans="1:10" ht="18" customHeight="1" x14ac:dyDescent="0.25">
      <c r="A45" s="33">
        <v>5</v>
      </c>
      <c r="B45" s="29" t="s">
        <v>129</v>
      </c>
      <c r="C45" s="33">
        <v>0</v>
      </c>
      <c r="D45" s="33">
        <v>0</v>
      </c>
      <c r="E45" s="33">
        <v>0</v>
      </c>
      <c r="F45" s="33">
        <v>2025</v>
      </c>
      <c r="G45" s="33">
        <v>200</v>
      </c>
      <c r="H45" s="33">
        <v>11</v>
      </c>
      <c r="I45" s="33">
        <f t="shared" si="1"/>
        <v>2236</v>
      </c>
    </row>
    <row r="46" spans="1:10" ht="18" customHeight="1" x14ac:dyDescent="0.25">
      <c r="A46" s="33">
        <v>6</v>
      </c>
      <c r="B46" s="29" t="s">
        <v>42</v>
      </c>
      <c r="C46" s="33">
        <v>0</v>
      </c>
      <c r="D46" s="33">
        <v>0</v>
      </c>
      <c r="E46" s="33">
        <v>0</v>
      </c>
      <c r="F46" s="33">
        <v>0</v>
      </c>
      <c r="G46" s="33">
        <v>98</v>
      </c>
      <c r="H46" s="33">
        <v>3</v>
      </c>
      <c r="I46" s="33">
        <f>SUM(C46:H46)</f>
        <v>101</v>
      </c>
    </row>
    <row r="47" spans="1:10" ht="18" customHeight="1" x14ac:dyDescent="0.25">
      <c r="A47" s="33">
        <v>7</v>
      </c>
      <c r="B47" s="29" t="s">
        <v>43</v>
      </c>
      <c r="C47" s="33">
        <v>0</v>
      </c>
      <c r="D47" s="33">
        <v>0</v>
      </c>
      <c r="E47" s="33">
        <v>0</v>
      </c>
      <c r="F47" s="33">
        <v>0</v>
      </c>
      <c r="G47" s="33">
        <v>55</v>
      </c>
      <c r="H47" s="33">
        <v>0</v>
      </c>
      <c r="I47" s="33">
        <f t="shared" si="1"/>
        <v>55</v>
      </c>
    </row>
    <row r="48" spans="1:10" ht="18" customHeight="1" x14ac:dyDescent="0.25">
      <c r="A48" s="33">
        <v>8</v>
      </c>
      <c r="B48" s="29" t="s">
        <v>44</v>
      </c>
      <c r="C48" s="33">
        <v>0</v>
      </c>
      <c r="D48" s="33">
        <v>0</v>
      </c>
      <c r="E48" s="33">
        <v>0</v>
      </c>
      <c r="F48" s="33">
        <v>0</v>
      </c>
      <c r="G48" s="33">
        <v>80</v>
      </c>
      <c r="H48" s="33">
        <v>0</v>
      </c>
      <c r="I48" s="33">
        <f t="shared" si="1"/>
        <v>80</v>
      </c>
    </row>
    <row r="49" spans="1:11" ht="18" customHeight="1" x14ac:dyDescent="0.25">
      <c r="A49" s="56" t="s">
        <v>8</v>
      </c>
      <c r="B49" s="57"/>
      <c r="C49" s="33">
        <f>SUM(C41:C48)</f>
        <v>209</v>
      </c>
      <c r="D49" s="33">
        <f t="shared" ref="D49:I49" si="2">SUM(D41:D48)</f>
        <v>0</v>
      </c>
      <c r="E49" s="33">
        <f t="shared" si="2"/>
        <v>323</v>
      </c>
      <c r="F49" s="33">
        <f t="shared" si="2"/>
        <v>2179</v>
      </c>
      <c r="G49" s="33">
        <f>SUM(G41:G48)</f>
        <v>433</v>
      </c>
      <c r="H49" s="33">
        <f t="shared" si="2"/>
        <v>14</v>
      </c>
      <c r="I49" s="33">
        <f t="shared" si="2"/>
        <v>3158</v>
      </c>
    </row>
    <row r="50" spans="1:11" ht="18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</row>
    <row r="51" spans="1:11" ht="18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</row>
    <row r="52" spans="1:11" x14ac:dyDescent="0.25">
      <c r="A52" s="41" t="s">
        <v>45</v>
      </c>
      <c r="B52" s="41"/>
      <c r="C52" s="41"/>
      <c r="D52" s="41"/>
      <c r="E52" s="41"/>
      <c r="F52" s="42"/>
      <c r="G52" s="39"/>
      <c r="H52" s="39"/>
      <c r="I52" s="39"/>
      <c r="J52" s="39"/>
      <c r="K52" s="39"/>
    </row>
    <row r="53" spans="1:11" x14ac:dyDescent="0.25">
      <c r="A53" s="45" t="s">
        <v>6</v>
      </c>
      <c r="B53" s="45" t="s">
        <v>46</v>
      </c>
      <c r="C53" s="52" t="s">
        <v>47</v>
      </c>
      <c r="D53" s="52"/>
      <c r="E53" s="52"/>
      <c r="F53" s="52"/>
      <c r="G53" s="52"/>
      <c r="H53" s="52"/>
      <c r="I53" s="52"/>
      <c r="J53" s="52"/>
      <c r="K53" s="52" t="s">
        <v>8</v>
      </c>
    </row>
    <row r="54" spans="1:11" x14ac:dyDescent="0.25">
      <c r="A54" s="47"/>
      <c r="B54" s="47"/>
      <c r="C54" s="52" t="s">
        <v>48</v>
      </c>
      <c r="D54" s="52"/>
      <c r="E54" s="52"/>
      <c r="F54" s="52" t="s">
        <v>49</v>
      </c>
      <c r="G54" s="52"/>
      <c r="H54" s="52"/>
      <c r="I54" s="31" t="s">
        <v>50</v>
      </c>
      <c r="J54" s="31" t="s">
        <v>51</v>
      </c>
      <c r="K54" s="52"/>
    </row>
    <row r="55" spans="1:11" x14ac:dyDescent="0.25">
      <c r="A55" s="46"/>
      <c r="B55" s="46"/>
      <c r="C55" s="31" t="s">
        <v>112</v>
      </c>
      <c r="D55" s="31" t="s">
        <v>113</v>
      </c>
      <c r="E55" s="31" t="s">
        <v>114</v>
      </c>
      <c r="F55" s="31" t="s">
        <v>112</v>
      </c>
      <c r="G55" s="31" t="s">
        <v>113</v>
      </c>
      <c r="H55" s="31" t="s">
        <v>114</v>
      </c>
      <c r="I55" s="31"/>
      <c r="J55" s="31"/>
      <c r="K55" s="31"/>
    </row>
    <row r="56" spans="1:11" ht="20.100000000000001" customHeight="1" x14ac:dyDescent="0.25">
      <c r="A56" s="30">
        <v>1</v>
      </c>
      <c r="B56" s="19" t="s">
        <v>52</v>
      </c>
      <c r="C56" s="32">
        <v>0</v>
      </c>
      <c r="D56" s="32">
        <v>0</v>
      </c>
      <c r="E56" s="32">
        <f>C56+D56</f>
        <v>0</v>
      </c>
      <c r="F56" s="32">
        <v>7</v>
      </c>
      <c r="G56" s="32">
        <v>8</v>
      </c>
      <c r="H56" s="32">
        <f>F56+G56</f>
        <v>15</v>
      </c>
      <c r="I56" s="32">
        <v>1</v>
      </c>
      <c r="J56" s="32">
        <v>2</v>
      </c>
      <c r="K56" s="32">
        <f>E56+H56+I56+J56</f>
        <v>18</v>
      </c>
    </row>
    <row r="57" spans="1:11" ht="20.100000000000001" customHeight="1" x14ac:dyDescent="0.25">
      <c r="A57" s="30">
        <v>2</v>
      </c>
      <c r="B57" s="19" t="s">
        <v>53</v>
      </c>
      <c r="C57" s="32">
        <v>0</v>
      </c>
      <c r="D57" s="32">
        <v>0</v>
      </c>
      <c r="E57" s="32">
        <f t="shared" ref="E57:E61" si="3">C57+D57</f>
        <v>0</v>
      </c>
      <c r="F57" s="32">
        <v>3</v>
      </c>
      <c r="G57" s="32">
        <v>2</v>
      </c>
      <c r="H57" s="32">
        <f t="shared" ref="H57:H61" si="4">F57+G57</f>
        <v>5</v>
      </c>
      <c r="I57" s="32">
        <v>0</v>
      </c>
      <c r="J57" s="32">
        <v>0</v>
      </c>
      <c r="K57" s="32">
        <f t="shared" ref="K57:K61" si="5">E57+H57+I57+J57</f>
        <v>5</v>
      </c>
    </row>
    <row r="58" spans="1:11" ht="20.100000000000001" customHeight="1" x14ac:dyDescent="0.25">
      <c r="A58" s="30">
        <v>3</v>
      </c>
      <c r="B58" s="19" t="s">
        <v>54</v>
      </c>
      <c r="C58" s="32">
        <v>225</v>
      </c>
      <c r="D58" s="32">
        <v>0</v>
      </c>
      <c r="E58" s="32">
        <f t="shared" si="3"/>
        <v>225</v>
      </c>
      <c r="F58" s="32">
        <v>2</v>
      </c>
      <c r="G58" s="32">
        <v>4</v>
      </c>
      <c r="H58" s="32">
        <f t="shared" si="4"/>
        <v>6</v>
      </c>
      <c r="I58" s="32">
        <v>9</v>
      </c>
      <c r="J58" s="32">
        <v>7</v>
      </c>
      <c r="K58" s="32">
        <f t="shared" si="5"/>
        <v>247</v>
      </c>
    </row>
    <row r="59" spans="1:11" ht="20.100000000000001" customHeight="1" x14ac:dyDescent="0.25">
      <c r="A59" s="30">
        <v>4</v>
      </c>
      <c r="B59" s="19" t="s">
        <v>55</v>
      </c>
      <c r="C59" s="32">
        <v>321</v>
      </c>
      <c r="D59" s="32">
        <v>0</v>
      </c>
      <c r="E59" s="32">
        <f t="shared" si="3"/>
        <v>321</v>
      </c>
      <c r="F59" s="32">
        <v>9</v>
      </c>
      <c r="G59" s="32">
        <v>7</v>
      </c>
      <c r="H59" s="32">
        <f t="shared" si="4"/>
        <v>16</v>
      </c>
      <c r="I59" s="32">
        <v>17</v>
      </c>
      <c r="J59" s="32">
        <v>12</v>
      </c>
      <c r="K59" s="32">
        <f t="shared" si="5"/>
        <v>366</v>
      </c>
    </row>
    <row r="60" spans="1:11" ht="20.100000000000001" customHeight="1" x14ac:dyDescent="0.25">
      <c r="A60" s="30">
        <v>5</v>
      </c>
      <c r="B60" s="19" t="s">
        <v>56</v>
      </c>
      <c r="C60" s="32">
        <v>307</v>
      </c>
      <c r="D60" s="32">
        <v>0</v>
      </c>
      <c r="E60" s="32">
        <f t="shared" si="3"/>
        <v>307</v>
      </c>
      <c r="F60" s="32">
        <v>7</v>
      </c>
      <c r="G60" s="32">
        <v>5</v>
      </c>
      <c r="H60" s="32">
        <f t="shared" si="4"/>
        <v>12</v>
      </c>
      <c r="I60" s="32">
        <v>11</v>
      </c>
      <c r="J60" s="32">
        <v>9</v>
      </c>
      <c r="K60" s="32">
        <f t="shared" si="5"/>
        <v>339</v>
      </c>
    </row>
    <row r="61" spans="1:11" ht="20.100000000000001" customHeight="1" x14ac:dyDescent="0.25">
      <c r="A61" s="30">
        <v>6</v>
      </c>
      <c r="B61" s="19" t="s">
        <v>57</v>
      </c>
      <c r="C61" s="32">
        <v>275</v>
      </c>
      <c r="D61" s="32">
        <v>0</v>
      </c>
      <c r="E61" s="32">
        <f t="shared" si="3"/>
        <v>275</v>
      </c>
      <c r="F61" s="32">
        <v>2</v>
      </c>
      <c r="G61" s="32">
        <v>1</v>
      </c>
      <c r="H61" s="32">
        <f t="shared" si="4"/>
        <v>3</v>
      </c>
      <c r="I61" s="32">
        <v>2</v>
      </c>
      <c r="J61" s="32">
        <v>1</v>
      </c>
      <c r="K61" s="32">
        <f t="shared" si="5"/>
        <v>281</v>
      </c>
    </row>
    <row r="62" spans="1:11" ht="20.100000000000001" customHeight="1" x14ac:dyDescent="0.25">
      <c r="A62" s="48" t="s">
        <v>8</v>
      </c>
      <c r="B62" s="49"/>
      <c r="C62" s="32">
        <f>SUM(C56:C61)</f>
        <v>1128</v>
      </c>
      <c r="D62" s="32">
        <f t="shared" ref="D62:K62" si="6">SUM(D56:D61)</f>
        <v>0</v>
      </c>
      <c r="E62" s="32">
        <f t="shared" si="6"/>
        <v>1128</v>
      </c>
      <c r="F62" s="32">
        <f t="shared" si="6"/>
        <v>30</v>
      </c>
      <c r="G62" s="32">
        <f t="shared" si="6"/>
        <v>27</v>
      </c>
      <c r="H62" s="32">
        <f t="shared" si="6"/>
        <v>57</v>
      </c>
      <c r="I62" s="32">
        <f t="shared" si="6"/>
        <v>40</v>
      </c>
      <c r="J62" s="32">
        <f t="shared" si="6"/>
        <v>31</v>
      </c>
      <c r="K62" s="32">
        <f t="shared" si="6"/>
        <v>1256</v>
      </c>
    </row>
    <row r="63" spans="1:11" x14ac:dyDescent="0.25">
      <c r="A63" s="1"/>
    </row>
    <row r="64" spans="1:11" x14ac:dyDescent="0.25">
      <c r="A64" s="51" t="s">
        <v>116</v>
      </c>
      <c r="B64" s="51"/>
      <c r="C64" s="51"/>
      <c r="D64" s="51"/>
      <c r="E64" s="51"/>
      <c r="F64" s="51"/>
    </row>
    <row r="65" spans="1:6" x14ac:dyDescent="0.25">
      <c r="A65" s="38" t="s">
        <v>58</v>
      </c>
      <c r="B65" s="38"/>
      <c r="C65" s="38"/>
      <c r="D65" s="38"/>
      <c r="E65" s="39"/>
    </row>
    <row r="66" spans="1:6" ht="57" x14ac:dyDescent="0.25">
      <c r="A66" s="31" t="s">
        <v>6</v>
      </c>
      <c r="B66" s="31" t="s">
        <v>12</v>
      </c>
      <c r="C66" s="31" t="s">
        <v>59</v>
      </c>
      <c r="D66" s="31" t="s">
        <v>60</v>
      </c>
      <c r="E66" s="31" t="s">
        <v>61</v>
      </c>
    </row>
    <row r="67" spans="1:6" ht="20.100000000000001" customHeight="1" x14ac:dyDescent="0.25">
      <c r="A67" s="32">
        <v>1</v>
      </c>
      <c r="B67" s="19" t="s">
        <v>52</v>
      </c>
      <c r="C67" s="32">
        <v>0</v>
      </c>
      <c r="D67" s="32">
        <v>0</v>
      </c>
      <c r="E67" s="32">
        <v>0</v>
      </c>
    </row>
    <row r="68" spans="1:6" ht="20.100000000000001" customHeight="1" x14ac:dyDescent="0.25">
      <c r="A68" s="32">
        <v>2</v>
      </c>
      <c r="B68" s="19" t="s">
        <v>26</v>
      </c>
      <c r="C68" s="32">
        <v>77</v>
      </c>
      <c r="D68" s="32">
        <v>42</v>
      </c>
      <c r="E68" s="32">
        <f>C68-D68</f>
        <v>35</v>
      </c>
    </row>
    <row r="69" spans="1:6" ht="20.100000000000001" customHeight="1" x14ac:dyDescent="0.25">
      <c r="A69" s="32">
        <v>3</v>
      </c>
      <c r="B69" s="19" t="s">
        <v>27</v>
      </c>
      <c r="C69" s="32">
        <v>85</v>
      </c>
      <c r="D69" s="32">
        <v>63</v>
      </c>
      <c r="E69" s="32">
        <f t="shared" ref="E69:E76" si="7">C69-D69</f>
        <v>22</v>
      </c>
    </row>
    <row r="70" spans="1:6" ht="20.100000000000001" customHeight="1" x14ac:dyDescent="0.25">
      <c r="A70" s="32">
        <v>4</v>
      </c>
      <c r="B70" s="19" t="s">
        <v>62</v>
      </c>
      <c r="C70" s="32">
        <v>99</v>
      </c>
      <c r="D70" s="32">
        <v>62</v>
      </c>
      <c r="E70" s="32">
        <f t="shared" si="7"/>
        <v>37</v>
      </c>
    </row>
    <row r="71" spans="1:6" ht="20.100000000000001" customHeight="1" x14ac:dyDescent="0.25">
      <c r="A71" s="32">
        <v>5</v>
      </c>
      <c r="B71" s="19" t="s">
        <v>63</v>
      </c>
      <c r="C71" s="32">
        <v>111</v>
      </c>
      <c r="D71" s="32">
        <v>81</v>
      </c>
      <c r="E71" s="32">
        <f t="shared" si="7"/>
        <v>30</v>
      </c>
    </row>
    <row r="72" spans="1:6" ht="20.100000000000001" customHeight="1" x14ac:dyDescent="0.25">
      <c r="A72" s="32">
        <v>6</v>
      </c>
      <c r="B72" s="19" t="s">
        <v>64</v>
      </c>
      <c r="C72" s="32">
        <v>107</v>
      </c>
      <c r="D72" s="32">
        <v>75</v>
      </c>
      <c r="E72" s="32">
        <f t="shared" si="7"/>
        <v>32</v>
      </c>
    </row>
    <row r="73" spans="1:6" ht="20.100000000000001" customHeight="1" x14ac:dyDescent="0.25">
      <c r="A73" s="32">
        <v>7</v>
      </c>
      <c r="B73" s="19" t="s">
        <v>65</v>
      </c>
      <c r="C73" s="32">
        <v>130</v>
      </c>
      <c r="D73" s="32">
        <v>93</v>
      </c>
      <c r="E73" s="32">
        <f t="shared" si="7"/>
        <v>37</v>
      </c>
    </row>
    <row r="74" spans="1:6" ht="20.100000000000001" customHeight="1" x14ac:dyDescent="0.25">
      <c r="A74" s="32">
        <v>8</v>
      </c>
      <c r="B74" s="19" t="s">
        <v>66</v>
      </c>
      <c r="C74" s="32">
        <v>82</v>
      </c>
      <c r="D74" s="32">
        <v>33</v>
      </c>
      <c r="E74" s="32">
        <f t="shared" si="7"/>
        <v>49</v>
      </c>
    </row>
    <row r="75" spans="1:6" ht="20.100000000000001" customHeight="1" x14ac:dyDescent="0.25">
      <c r="A75" s="32">
        <v>9</v>
      </c>
      <c r="B75" s="19" t="s">
        <v>67</v>
      </c>
      <c r="C75" s="32">
        <v>0</v>
      </c>
      <c r="D75" s="32">
        <v>0</v>
      </c>
      <c r="E75" s="32">
        <f t="shared" si="7"/>
        <v>0</v>
      </c>
    </row>
    <row r="76" spans="1:6" ht="20.100000000000001" customHeight="1" x14ac:dyDescent="0.25">
      <c r="A76" s="32">
        <v>10</v>
      </c>
      <c r="B76" s="25" t="s">
        <v>23</v>
      </c>
      <c r="C76" s="32">
        <v>0</v>
      </c>
      <c r="D76" s="32">
        <v>0</v>
      </c>
      <c r="E76" s="32">
        <f t="shared" si="7"/>
        <v>0</v>
      </c>
    </row>
    <row r="77" spans="1:6" ht="15" customHeight="1" x14ac:dyDescent="0.25">
      <c r="A77" s="50" t="s">
        <v>8</v>
      </c>
      <c r="B77" s="50"/>
      <c r="C77" s="32">
        <f>SUM(C67:C76)</f>
        <v>691</v>
      </c>
      <c r="D77" s="32">
        <f t="shared" ref="D77:E77" si="8">SUM(D67:D76)</f>
        <v>449</v>
      </c>
      <c r="E77" s="32">
        <f t="shared" si="8"/>
        <v>242</v>
      </c>
    </row>
    <row r="78" spans="1:6" ht="15" customHeight="1" x14ac:dyDescent="0.25">
      <c r="A78" s="17"/>
      <c r="B78" s="17"/>
      <c r="C78" s="10"/>
      <c r="D78" s="10"/>
      <c r="E78" s="10"/>
    </row>
    <row r="79" spans="1:6" x14ac:dyDescent="0.25">
      <c r="A79" s="40" t="s">
        <v>68</v>
      </c>
      <c r="B79" s="40"/>
      <c r="C79" s="40"/>
      <c r="D79" s="40"/>
      <c r="E79" s="39"/>
      <c r="F79" s="39"/>
    </row>
    <row r="80" spans="1:6" x14ac:dyDescent="0.25">
      <c r="A80" s="31" t="s">
        <v>6</v>
      </c>
      <c r="B80" s="31" t="s">
        <v>69</v>
      </c>
      <c r="C80" s="31" t="s">
        <v>8</v>
      </c>
    </row>
    <row r="81" spans="1:5" ht="20.100000000000001" customHeight="1" x14ac:dyDescent="0.25">
      <c r="A81" s="32">
        <v>1</v>
      </c>
      <c r="B81" s="19" t="s">
        <v>70</v>
      </c>
      <c r="C81" s="32">
        <v>75</v>
      </c>
    </row>
    <row r="82" spans="1:5" ht="20.100000000000001" customHeight="1" x14ac:dyDescent="0.25">
      <c r="A82" s="32">
        <v>2</v>
      </c>
      <c r="B82" s="19" t="s">
        <v>71</v>
      </c>
      <c r="C82" s="32">
        <v>14</v>
      </c>
    </row>
    <row r="83" spans="1:5" ht="20.100000000000001" customHeight="1" x14ac:dyDescent="0.25">
      <c r="A83" s="32">
        <v>3</v>
      </c>
      <c r="B83" s="19" t="s">
        <v>72</v>
      </c>
      <c r="C83" s="32">
        <v>0</v>
      </c>
    </row>
    <row r="84" spans="1:5" ht="20.100000000000001" customHeight="1" x14ac:dyDescent="0.25">
      <c r="A84" s="32">
        <v>4</v>
      </c>
      <c r="B84" s="19" t="s">
        <v>73</v>
      </c>
      <c r="C84" s="32">
        <v>66</v>
      </c>
    </row>
    <row r="85" spans="1:5" ht="20.100000000000001" customHeight="1" x14ac:dyDescent="0.25">
      <c r="A85" s="32">
        <v>5</v>
      </c>
      <c r="B85" s="19" t="s">
        <v>74</v>
      </c>
      <c r="C85" s="32">
        <v>262</v>
      </c>
    </row>
    <row r="86" spans="1:5" ht="20.100000000000001" customHeight="1" x14ac:dyDescent="0.25">
      <c r="A86" s="32">
        <v>6</v>
      </c>
      <c r="B86" s="19" t="s">
        <v>75</v>
      </c>
      <c r="C86" s="32">
        <v>20</v>
      </c>
    </row>
    <row r="87" spans="1:5" ht="20.100000000000001" customHeight="1" x14ac:dyDescent="0.25">
      <c r="A87" s="32">
        <v>7</v>
      </c>
      <c r="B87" s="19" t="s">
        <v>76</v>
      </c>
      <c r="C87" s="32">
        <v>12</v>
      </c>
    </row>
    <row r="88" spans="1:5" ht="20.100000000000001" customHeight="1" x14ac:dyDescent="0.25">
      <c r="A88" s="53" t="s">
        <v>8</v>
      </c>
      <c r="B88" s="53"/>
      <c r="C88" s="32">
        <f>SUM(C81:C87)</f>
        <v>449</v>
      </c>
    </row>
    <row r="89" spans="1:5" x14ac:dyDescent="0.25">
      <c r="A89" s="1"/>
    </row>
    <row r="90" spans="1:5" x14ac:dyDescent="0.25">
      <c r="A90" s="58" t="s">
        <v>77</v>
      </c>
      <c r="B90" s="58"/>
      <c r="C90" s="58"/>
      <c r="D90" s="58"/>
      <c r="E90" s="58"/>
    </row>
    <row r="91" spans="1:5" ht="42.75" x14ac:dyDescent="0.25">
      <c r="A91" s="31" t="s">
        <v>6</v>
      </c>
      <c r="B91" s="31" t="s">
        <v>78</v>
      </c>
      <c r="C91" s="31" t="s">
        <v>8</v>
      </c>
      <c r="D91" s="31" t="s">
        <v>79</v>
      </c>
    </row>
    <row r="92" spans="1:5" ht="30" customHeight="1" x14ac:dyDescent="0.25">
      <c r="A92" s="32">
        <v>1</v>
      </c>
      <c r="B92" s="26" t="s">
        <v>80</v>
      </c>
      <c r="C92" s="32">
        <v>27</v>
      </c>
      <c r="D92" s="32">
        <f>C92/C77*100%</f>
        <v>3.9073806078147609E-2</v>
      </c>
    </row>
    <row r="93" spans="1:5" ht="30" customHeight="1" x14ac:dyDescent="0.25">
      <c r="A93" s="32">
        <v>2</v>
      </c>
      <c r="B93" s="26" t="s">
        <v>81</v>
      </c>
      <c r="C93" s="32">
        <v>83</v>
      </c>
      <c r="D93" s="32">
        <f>C93/C77*100%</f>
        <v>0.12011577424023155</v>
      </c>
    </row>
    <row r="94" spans="1:5" ht="30" customHeight="1" x14ac:dyDescent="0.25">
      <c r="A94" s="32">
        <v>3</v>
      </c>
      <c r="B94" s="26" t="s">
        <v>82</v>
      </c>
      <c r="C94" s="32">
        <v>78</v>
      </c>
      <c r="D94" s="32">
        <f>C94/C77*100%</f>
        <v>0.11287988422575977</v>
      </c>
    </row>
    <row r="95" spans="1:5" ht="30" customHeight="1" x14ac:dyDescent="0.25">
      <c r="A95" s="32">
        <v>4</v>
      </c>
      <c r="B95" s="26" t="s">
        <v>83</v>
      </c>
      <c r="C95" s="32">
        <v>57</v>
      </c>
      <c r="D95" s="32">
        <f>C95/C77*100%</f>
        <v>8.2489146164978294E-2</v>
      </c>
    </row>
    <row r="96" spans="1:5" ht="30" customHeight="1" x14ac:dyDescent="0.25">
      <c r="A96" s="53" t="s">
        <v>8</v>
      </c>
      <c r="B96" s="53"/>
      <c r="C96" s="32">
        <f>SUM(C92:C95)</f>
        <v>245</v>
      </c>
      <c r="D96" s="32">
        <f>C96/C77*100%</f>
        <v>0.35455861070911721</v>
      </c>
    </row>
    <row r="97" spans="1:8" x14ac:dyDescent="0.25">
      <c r="A97" s="9"/>
      <c r="B97" s="9"/>
      <c r="C97" s="10"/>
      <c r="D97" s="10"/>
    </row>
    <row r="98" spans="1:8" x14ac:dyDescent="0.25">
      <c r="A98" s="51" t="s">
        <v>117</v>
      </c>
      <c r="B98" s="51"/>
      <c r="C98" s="51"/>
      <c r="D98" s="51"/>
      <c r="E98" s="51"/>
      <c r="F98" s="51"/>
    </row>
    <row r="99" spans="1:8" x14ac:dyDescent="0.25">
      <c r="A99" s="38" t="s">
        <v>84</v>
      </c>
      <c r="B99" s="38"/>
      <c r="C99" s="38"/>
      <c r="D99" s="38"/>
      <c r="E99" s="39"/>
    </row>
    <row r="100" spans="1:8" ht="32.25" customHeight="1" x14ac:dyDescent="0.25">
      <c r="A100" s="31" t="s">
        <v>6</v>
      </c>
      <c r="B100" s="31" t="s">
        <v>12</v>
      </c>
      <c r="C100" s="31" t="s">
        <v>85</v>
      </c>
      <c r="D100" s="31" t="s">
        <v>8</v>
      </c>
    </row>
    <row r="101" spans="1:8" x14ac:dyDescent="0.25">
      <c r="A101" s="32">
        <v>1</v>
      </c>
      <c r="B101" s="16" t="s">
        <v>16</v>
      </c>
      <c r="C101" s="16" t="s">
        <v>86</v>
      </c>
      <c r="D101" s="32">
        <v>37</v>
      </c>
    </row>
    <row r="102" spans="1:8" x14ac:dyDescent="0.25">
      <c r="A102" s="32">
        <v>2</v>
      </c>
      <c r="B102" s="16" t="s">
        <v>17</v>
      </c>
      <c r="C102" s="16" t="s">
        <v>87</v>
      </c>
      <c r="D102" s="32">
        <v>143</v>
      </c>
    </row>
    <row r="103" spans="1:8" x14ac:dyDescent="0.25">
      <c r="A103" s="32">
        <v>3</v>
      </c>
      <c r="B103" s="16" t="s">
        <v>88</v>
      </c>
      <c r="C103" s="16" t="s">
        <v>89</v>
      </c>
      <c r="D103" s="32">
        <v>89</v>
      </c>
    </row>
    <row r="104" spans="1:8" ht="28.5" x14ac:dyDescent="0.25">
      <c r="A104" s="32">
        <v>4</v>
      </c>
      <c r="B104" s="16" t="s">
        <v>19</v>
      </c>
      <c r="C104" s="16" t="s">
        <v>90</v>
      </c>
      <c r="D104" s="32">
        <v>355</v>
      </c>
    </row>
    <row r="105" spans="1:8" ht="28.5" x14ac:dyDescent="0.25">
      <c r="A105" s="32">
        <v>5</v>
      </c>
      <c r="B105" s="16" t="s">
        <v>20</v>
      </c>
      <c r="C105" s="16" t="s">
        <v>91</v>
      </c>
      <c r="D105" s="32">
        <v>579</v>
      </c>
    </row>
    <row r="106" spans="1:8" x14ac:dyDescent="0.25">
      <c r="A106" s="32">
        <v>6</v>
      </c>
      <c r="B106" s="16" t="s">
        <v>92</v>
      </c>
      <c r="C106" s="16" t="s">
        <v>93</v>
      </c>
      <c r="D106" s="32">
        <v>1055</v>
      </c>
    </row>
    <row r="107" spans="1:8" x14ac:dyDescent="0.25">
      <c r="A107" s="32">
        <v>7</v>
      </c>
      <c r="B107" s="5" t="s">
        <v>23</v>
      </c>
      <c r="C107" s="16" t="s">
        <v>94</v>
      </c>
      <c r="D107" s="32">
        <v>900</v>
      </c>
    </row>
    <row r="108" spans="1:8" x14ac:dyDescent="0.25">
      <c r="A108" s="50" t="s">
        <v>8</v>
      </c>
      <c r="B108" s="50"/>
      <c r="C108" s="16"/>
      <c r="D108" s="32">
        <f>SUM(D101:D107)</f>
        <v>3158</v>
      </c>
    </row>
    <row r="109" spans="1:8" x14ac:dyDescent="0.25">
      <c r="A109" s="1"/>
    </row>
    <row r="110" spans="1:8" x14ac:dyDescent="0.25">
      <c r="A110" s="37" t="s">
        <v>95</v>
      </c>
      <c r="B110" s="37"/>
      <c r="C110" s="37"/>
      <c r="D110" s="37"/>
      <c r="E110" s="37"/>
      <c r="F110" s="37"/>
      <c r="G110" s="37"/>
      <c r="H110" s="36"/>
    </row>
    <row r="111" spans="1:8" x14ac:dyDescent="0.25">
      <c r="A111" s="53" t="s">
        <v>6</v>
      </c>
      <c r="B111" s="53" t="s">
        <v>96</v>
      </c>
      <c r="C111" s="53" t="s">
        <v>8</v>
      </c>
      <c r="D111" s="53" t="s">
        <v>97</v>
      </c>
      <c r="E111" s="53"/>
      <c r="F111" s="53" t="s">
        <v>98</v>
      </c>
      <c r="G111" s="53"/>
    </row>
    <row r="112" spans="1:8" x14ac:dyDescent="0.25">
      <c r="A112" s="53"/>
      <c r="B112" s="53"/>
      <c r="C112" s="53"/>
      <c r="D112" s="32" t="s">
        <v>99</v>
      </c>
      <c r="E112" s="32" t="s">
        <v>100</v>
      </c>
      <c r="F112" s="32" t="s">
        <v>99</v>
      </c>
      <c r="G112" s="32" t="s">
        <v>101</v>
      </c>
    </row>
    <row r="113" spans="1:10" x14ac:dyDescent="0.25">
      <c r="A113" s="32">
        <v>1</v>
      </c>
      <c r="B113" s="19" t="s">
        <v>16</v>
      </c>
      <c r="C113" s="32">
        <v>47</v>
      </c>
      <c r="D113" s="32">
        <v>47</v>
      </c>
      <c r="E113" s="32">
        <v>0</v>
      </c>
      <c r="F113" s="32">
        <v>11</v>
      </c>
      <c r="G113" s="32">
        <v>0</v>
      </c>
    </row>
    <row r="114" spans="1:10" x14ac:dyDescent="0.25">
      <c r="A114" s="32">
        <v>2</v>
      </c>
      <c r="B114" s="19" t="s">
        <v>17</v>
      </c>
      <c r="C114" s="32">
        <v>112</v>
      </c>
      <c r="D114" s="32">
        <v>110</v>
      </c>
      <c r="E114" s="32">
        <v>2</v>
      </c>
      <c r="F114" s="32">
        <v>29</v>
      </c>
      <c r="G114" s="32">
        <v>0</v>
      </c>
    </row>
    <row r="115" spans="1:10" x14ac:dyDescent="0.25">
      <c r="A115" s="32">
        <v>3</v>
      </c>
      <c r="B115" s="19" t="s">
        <v>88</v>
      </c>
      <c r="C115" s="32">
        <v>53</v>
      </c>
      <c r="D115" s="32">
        <v>53</v>
      </c>
      <c r="E115" s="32">
        <v>0</v>
      </c>
      <c r="F115" s="32">
        <v>27</v>
      </c>
      <c r="G115" s="32">
        <v>0</v>
      </c>
    </row>
    <row r="116" spans="1:10" x14ac:dyDescent="0.25">
      <c r="A116" s="48" t="s">
        <v>8</v>
      </c>
      <c r="B116" s="49"/>
      <c r="C116" s="32">
        <f>SUM(C113:C115)</f>
        <v>212</v>
      </c>
      <c r="D116" s="32">
        <f t="shared" ref="D116:G116" si="9">SUM(D113:D115)</f>
        <v>210</v>
      </c>
      <c r="E116" s="32">
        <f t="shared" si="9"/>
        <v>2</v>
      </c>
      <c r="F116" s="32">
        <f t="shared" si="9"/>
        <v>67</v>
      </c>
      <c r="G116" s="32">
        <f t="shared" si="9"/>
        <v>0</v>
      </c>
    </row>
    <row r="117" spans="1:10" x14ac:dyDescent="0.25">
      <c r="A117" s="1"/>
    </row>
    <row r="118" spans="1:10" x14ac:dyDescent="0.25">
      <c r="A118" s="62" t="s">
        <v>102</v>
      </c>
      <c r="B118" s="62"/>
      <c r="C118" s="62"/>
      <c r="D118" s="62"/>
      <c r="E118" s="62"/>
      <c r="F118" s="62"/>
      <c r="G118" s="62"/>
      <c r="H118" s="62"/>
      <c r="I118" s="62"/>
      <c r="J118" s="62"/>
    </row>
    <row r="119" spans="1:10" x14ac:dyDescent="0.25">
      <c r="A119" s="52" t="s">
        <v>6</v>
      </c>
      <c r="B119" s="52" t="s">
        <v>96</v>
      </c>
      <c r="C119" s="52" t="s">
        <v>8</v>
      </c>
      <c r="D119" s="52" t="s">
        <v>103</v>
      </c>
      <c r="E119" s="52"/>
      <c r="F119" s="52" t="s">
        <v>104</v>
      </c>
      <c r="G119" s="52"/>
    </row>
    <row r="120" spans="1:10" x14ac:dyDescent="0.25">
      <c r="A120" s="52"/>
      <c r="B120" s="52"/>
      <c r="C120" s="52"/>
      <c r="D120" s="31" t="s">
        <v>99</v>
      </c>
      <c r="E120" s="31" t="s">
        <v>100</v>
      </c>
      <c r="F120" s="31" t="s">
        <v>99</v>
      </c>
      <c r="G120" s="31" t="s">
        <v>101</v>
      </c>
    </row>
    <row r="121" spans="1:10" x14ac:dyDescent="0.25">
      <c r="A121" s="32">
        <v>1</v>
      </c>
      <c r="B121" s="16" t="s">
        <v>19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1:10" x14ac:dyDescent="0.25">
      <c r="A122" s="32">
        <v>2</v>
      </c>
      <c r="B122" s="16" t="s">
        <v>26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1:10" x14ac:dyDescent="0.25">
      <c r="A123" s="32">
        <v>3</v>
      </c>
      <c r="B123" s="16" t="s">
        <v>105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 spans="1:10" x14ac:dyDescent="0.25">
      <c r="A124" s="48" t="s">
        <v>8</v>
      </c>
      <c r="B124" s="49"/>
      <c r="C124" s="32">
        <f>SUM(C121:C123)</f>
        <v>0</v>
      </c>
      <c r="D124" s="32">
        <f t="shared" ref="D124:G124" si="10">SUM(D121:D123)</f>
        <v>0</v>
      </c>
      <c r="E124" s="32">
        <f t="shared" si="10"/>
        <v>0</v>
      </c>
      <c r="F124" s="32">
        <f t="shared" si="10"/>
        <v>0</v>
      </c>
      <c r="G124" s="32">
        <f t="shared" si="10"/>
        <v>0</v>
      </c>
    </row>
    <row r="125" spans="1:10" x14ac:dyDescent="0.25">
      <c r="A125" s="1"/>
    </row>
    <row r="126" spans="1:10" x14ac:dyDescent="0.25">
      <c r="A126" s="61" t="s">
        <v>125</v>
      </c>
      <c r="B126" s="61"/>
      <c r="C126" s="61"/>
      <c r="D126" s="61"/>
      <c r="E126" s="61"/>
      <c r="F126" s="61"/>
      <c r="G126" s="61"/>
    </row>
    <row r="127" spans="1:10" ht="42.75" customHeight="1" x14ac:dyDescent="0.25">
      <c r="A127" s="45" t="s">
        <v>6</v>
      </c>
      <c r="B127" s="45" t="s">
        <v>106</v>
      </c>
      <c r="C127" s="45" t="s">
        <v>107</v>
      </c>
      <c r="D127" s="52" t="s">
        <v>108</v>
      </c>
      <c r="E127" s="52"/>
      <c r="F127" s="52"/>
    </row>
    <row r="128" spans="1:10" x14ac:dyDescent="0.25">
      <c r="A128" s="46"/>
      <c r="B128" s="46"/>
      <c r="C128" s="46"/>
      <c r="D128" s="31" t="s">
        <v>118</v>
      </c>
      <c r="E128" s="31" t="s">
        <v>119</v>
      </c>
      <c r="F128" s="31" t="s">
        <v>15</v>
      </c>
    </row>
    <row r="129" spans="1:7" x14ac:dyDescent="0.25">
      <c r="A129" s="32">
        <v>1</v>
      </c>
      <c r="B129" s="16" t="s">
        <v>98</v>
      </c>
      <c r="C129" s="32">
        <v>1</v>
      </c>
      <c r="D129" s="32">
        <v>65</v>
      </c>
      <c r="E129" s="32">
        <v>55</v>
      </c>
      <c r="F129" s="22">
        <f>E129/D129</f>
        <v>0.84615384615384615</v>
      </c>
    </row>
    <row r="130" spans="1:7" x14ac:dyDescent="0.25">
      <c r="A130" s="32">
        <v>2</v>
      </c>
      <c r="B130" s="16" t="s">
        <v>104</v>
      </c>
      <c r="C130" s="32">
        <v>1</v>
      </c>
      <c r="D130" s="32">
        <v>21</v>
      </c>
      <c r="E130" s="32">
        <v>19</v>
      </c>
      <c r="F130" s="22">
        <f>E130/D130</f>
        <v>0.90476190476190477</v>
      </c>
    </row>
    <row r="131" spans="1:7" x14ac:dyDescent="0.25">
      <c r="A131" s="32">
        <v>3</v>
      </c>
      <c r="B131" s="16" t="s">
        <v>120</v>
      </c>
      <c r="C131" s="32">
        <v>4</v>
      </c>
      <c r="D131" s="32">
        <v>223</v>
      </c>
      <c r="E131" s="32">
        <v>209</v>
      </c>
      <c r="F131" s="22">
        <f t="shared" ref="F131:F133" si="11">E131/D131</f>
        <v>0.93721973094170408</v>
      </c>
    </row>
    <row r="132" spans="1:7" x14ac:dyDescent="0.25">
      <c r="A132" s="32">
        <v>4</v>
      </c>
      <c r="B132" s="16" t="s">
        <v>121</v>
      </c>
      <c r="C132" s="32">
        <v>0</v>
      </c>
      <c r="D132" s="32">
        <v>0</v>
      </c>
      <c r="E132" s="32">
        <v>0</v>
      </c>
      <c r="F132" s="22" t="e">
        <f t="shared" si="11"/>
        <v>#DIV/0!</v>
      </c>
    </row>
    <row r="133" spans="1:7" x14ac:dyDescent="0.25">
      <c r="A133" s="53" t="s">
        <v>8</v>
      </c>
      <c r="B133" s="53"/>
      <c r="C133" s="32">
        <f>SUM(C129:C132)</f>
        <v>6</v>
      </c>
      <c r="D133" s="32">
        <f>SUM(D129:D132)</f>
        <v>309</v>
      </c>
      <c r="E133" s="32">
        <f>SUM(E129:E132)</f>
        <v>283</v>
      </c>
      <c r="F133" s="22">
        <f t="shared" si="11"/>
        <v>0.91585760517799353</v>
      </c>
    </row>
    <row r="134" spans="1:7" x14ac:dyDescent="0.25">
      <c r="A134" s="1"/>
    </row>
    <row r="135" spans="1:7" x14ac:dyDescent="0.25">
      <c r="A135" s="58" t="s">
        <v>127</v>
      </c>
      <c r="B135" s="58"/>
      <c r="C135" s="58"/>
      <c r="D135" s="58"/>
      <c r="E135" s="58"/>
      <c r="F135" s="58"/>
      <c r="G135" s="58"/>
    </row>
    <row r="136" spans="1:7" ht="42.75" customHeight="1" x14ac:dyDescent="0.25">
      <c r="A136" s="45" t="s">
        <v>6</v>
      </c>
      <c r="B136" s="45" t="s">
        <v>106</v>
      </c>
      <c r="C136" s="45" t="s">
        <v>107</v>
      </c>
      <c r="D136" s="52" t="s">
        <v>108</v>
      </c>
      <c r="E136" s="52"/>
      <c r="F136" s="52"/>
    </row>
    <row r="137" spans="1:7" x14ac:dyDescent="0.25">
      <c r="A137" s="46"/>
      <c r="B137" s="46"/>
      <c r="C137" s="46"/>
      <c r="D137" s="31" t="s">
        <v>118</v>
      </c>
      <c r="E137" s="31" t="s">
        <v>119</v>
      </c>
      <c r="F137" s="31" t="s">
        <v>15</v>
      </c>
    </row>
    <row r="138" spans="1:7" x14ac:dyDescent="0.25">
      <c r="A138" s="32">
        <v>1</v>
      </c>
      <c r="B138" s="16" t="s">
        <v>109</v>
      </c>
      <c r="C138" s="32">
        <v>0</v>
      </c>
      <c r="D138" s="32">
        <v>0</v>
      </c>
      <c r="E138" s="32">
        <v>0</v>
      </c>
      <c r="F138" s="32" t="e">
        <f>E138/D138</f>
        <v>#DIV/0!</v>
      </c>
    </row>
    <row r="139" spans="1:7" x14ac:dyDescent="0.25">
      <c r="A139" s="32">
        <v>2</v>
      </c>
      <c r="B139" s="16" t="s">
        <v>110</v>
      </c>
      <c r="C139" s="32">
        <v>0</v>
      </c>
      <c r="D139" s="32">
        <v>0</v>
      </c>
      <c r="E139" s="32">
        <v>0</v>
      </c>
      <c r="F139" s="32" t="e">
        <f t="shared" ref="F139:F140" si="12">E139/D139%</f>
        <v>#DIV/0!</v>
      </c>
    </row>
    <row r="140" spans="1:7" x14ac:dyDescent="0.25">
      <c r="A140" s="32">
        <v>3</v>
      </c>
      <c r="B140" s="16" t="s">
        <v>111</v>
      </c>
      <c r="C140" s="32">
        <v>0</v>
      </c>
      <c r="D140" s="32">
        <v>0</v>
      </c>
      <c r="E140" s="32">
        <v>0</v>
      </c>
      <c r="F140" s="32" t="e">
        <f t="shared" si="12"/>
        <v>#DIV/0!</v>
      </c>
    </row>
    <row r="141" spans="1:7" x14ac:dyDescent="0.25">
      <c r="A141" s="48" t="s">
        <v>8</v>
      </c>
      <c r="B141" s="49"/>
      <c r="C141" s="32">
        <f>SUM(C138:C140)</f>
        <v>0</v>
      </c>
      <c r="D141" s="32">
        <f t="shared" ref="D141:E141" si="13">SUM(D138:D140)</f>
        <v>0</v>
      </c>
      <c r="E141" s="32">
        <f t="shared" si="13"/>
        <v>0</v>
      </c>
      <c r="F141" s="32" t="e">
        <f>E141/D141</f>
        <v>#DIV/0!</v>
      </c>
    </row>
  </sheetData>
  <mergeCells count="68">
    <mergeCell ref="A3:B3"/>
    <mergeCell ref="C3:H3"/>
    <mergeCell ref="A4:B4"/>
    <mergeCell ref="C4:H4"/>
    <mergeCell ref="A5:B5"/>
    <mergeCell ref="C5:H5"/>
    <mergeCell ref="C33:D33"/>
    <mergeCell ref="A6:B6"/>
    <mergeCell ref="C6:H6"/>
    <mergeCell ref="A8:D8"/>
    <mergeCell ref="A9:F9"/>
    <mergeCell ref="A16:A17"/>
    <mergeCell ref="B16:B17"/>
    <mergeCell ref="C16:C17"/>
    <mergeCell ref="D16:E16"/>
    <mergeCell ref="A26:B26"/>
    <mergeCell ref="C29:D29"/>
    <mergeCell ref="C30:D30"/>
    <mergeCell ref="C31:D31"/>
    <mergeCell ref="C32:D32"/>
    <mergeCell ref="A36:B36"/>
    <mergeCell ref="C36:D36"/>
    <mergeCell ref="A39:A40"/>
    <mergeCell ref="B39:B40"/>
    <mergeCell ref="C39:H39"/>
    <mergeCell ref="K53:K54"/>
    <mergeCell ref="C54:E54"/>
    <mergeCell ref="F54:H54"/>
    <mergeCell ref="C34:D34"/>
    <mergeCell ref="C35:D35"/>
    <mergeCell ref="A96:B96"/>
    <mergeCell ref="I39:I40"/>
    <mergeCell ref="A49:B49"/>
    <mergeCell ref="A53:A55"/>
    <mergeCell ref="B53:B55"/>
    <mergeCell ref="C53:J53"/>
    <mergeCell ref="A62:B62"/>
    <mergeCell ref="A64:F64"/>
    <mergeCell ref="A77:B77"/>
    <mergeCell ref="A88:B88"/>
    <mergeCell ref="A90:E90"/>
    <mergeCell ref="A98:F98"/>
    <mergeCell ref="A108:B108"/>
    <mergeCell ref="A111:A112"/>
    <mergeCell ref="B111:B112"/>
    <mergeCell ref="C111:C112"/>
    <mergeCell ref="D111:E111"/>
    <mergeCell ref="F111:G111"/>
    <mergeCell ref="A116:B116"/>
    <mergeCell ref="A118:J118"/>
    <mergeCell ref="A119:A120"/>
    <mergeCell ref="B119:B120"/>
    <mergeCell ref="C119:C120"/>
    <mergeCell ref="D119:E119"/>
    <mergeCell ref="F119:G119"/>
    <mergeCell ref="A124:B124"/>
    <mergeCell ref="A126:G126"/>
    <mergeCell ref="A127:A128"/>
    <mergeCell ref="B127:B128"/>
    <mergeCell ref="C127:C128"/>
    <mergeCell ref="D127:F127"/>
    <mergeCell ref="A141:B141"/>
    <mergeCell ref="A133:B133"/>
    <mergeCell ref="A135:G135"/>
    <mergeCell ref="A136:A137"/>
    <mergeCell ref="B136:B137"/>
    <mergeCell ref="C136:C137"/>
    <mergeCell ref="D136:F136"/>
  </mergeCells>
  <printOptions horizontalCentered="1"/>
  <pageMargins left="0.39370078740157483" right="0.39370078740157483" top="0.78740157480314965" bottom="0.59055118110236227" header="0" footer="0"/>
  <pageSetup paperSize="256" scale="9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BLEMBEM</vt:lpstr>
      <vt:lpstr>KARANGLO KIDUL</vt:lpstr>
      <vt:lpstr>SENDANG</vt:lpstr>
      <vt:lpstr>Sheet2</vt:lpstr>
      <vt:lpstr>Sheet3</vt:lpstr>
      <vt:lpstr>BLEMBEM!_GoBack</vt:lpstr>
      <vt:lpstr>'KARANGLO KIDUL'!_GoBack</vt:lpstr>
      <vt:lpstr>SENDANG!_GoBack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DELL VOSTRO</cp:lastModifiedBy>
  <cp:lastPrinted>2018-05-22T06:17:47Z</cp:lastPrinted>
  <dcterms:created xsi:type="dcterms:W3CDTF">2016-06-23T05:28:45Z</dcterms:created>
  <dcterms:modified xsi:type="dcterms:W3CDTF">2018-05-22T10:05:39Z</dcterms:modified>
</cp:coreProperties>
</file>