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7368"/>
  </bookViews>
  <sheets>
    <sheet name="PROKER KKB Mandiri 2021" sheetId="17" r:id="rId1"/>
    <sheet name="Usl PROKER KKB 2021" sheetId="21" r:id="rId2"/>
    <sheet name="Blk PROKER KKB Mdiri 2020" sheetId="18" r:id="rId3"/>
    <sheet name="PROKER RW-05 2018" sheetId="15" r:id="rId4"/>
    <sheet name="EVALUASI PROKER RW-05 2016 (4)" sheetId="12" r:id="rId5"/>
  </sheets>
  <definedNames>
    <definedName name="_xlnm.Print_Titles" localSheetId="2">'Blk PROKER KKB Mdiri 2020'!$10:$13</definedName>
    <definedName name="_xlnm.Print_Titles" localSheetId="4">'EVALUASI PROKER RW-05 2016 (4)'!$11:$15</definedName>
    <definedName name="_xlnm.Print_Titles" localSheetId="0">'PROKER KKB Mandiri 2021'!$6:$12</definedName>
    <definedName name="_xlnm.Print_Titles" localSheetId="3">'PROKER RW-05 2018'!$10:$14</definedName>
    <definedName name="_xlnm.Print_Titles" localSheetId="1">'Usl PROKER KKB 2021'!$11:$11</definedName>
  </definedNames>
  <calcPr calcId="124519"/>
</workbook>
</file>

<file path=xl/calcChain.xml><?xml version="1.0" encoding="utf-8"?>
<calcChain xmlns="http://schemas.openxmlformats.org/spreadsheetml/2006/main">
  <c r="G34" i="18"/>
  <c r="T120" i="17"/>
  <c r="S120"/>
  <c r="H63" i="15"/>
  <c r="I63"/>
  <c r="J63"/>
  <c r="K63"/>
  <c r="L63"/>
  <c r="M63"/>
  <c r="N63"/>
  <c r="O63"/>
  <c r="P63"/>
  <c r="Q63"/>
  <c r="R63"/>
  <c r="H64"/>
  <c r="I64"/>
  <c r="J64"/>
  <c r="K64"/>
  <c r="L64"/>
  <c r="M64"/>
  <c r="N64"/>
  <c r="O64"/>
  <c r="P64"/>
  <c r="Q64"/>
  <c r="R64"/>
  <c r="H65"/>
  <c r="I65"/>
  <c r="J65"/>
  <c r="K65"/>
  <c r="L65"/>
  <c r="M65"/>
  <c r="N65"/>
  <c r="O65"/>
  <c r="P65"/>
  <c r="Q65"/>
  <c r="R65"/>
  <c r="H66"/>
  <c r="I66"/>
  <c r="J66"/>
  <c r="K66"/>
  <c r="L66"/>
  <c r="M66"/>
  <c r="N66"/>
  <c r="O66"/>
  <c r="P66"/>
  <c r="Q66"/>
  <c r="R66"/>
  <c r="G66"/>
  <c r="G65"/>
  <c r="G64"/>
  <c r="G63"/>
  <c r="R15"/>
  <c r="Q15"/>
  <c r="P15"/>
  <c r="O15"/>
  <c r="N15"/>
  <c r="M15"/>
  <c r="L15"/>
  <c r="K15"/>
  <c r="J15"/>
  <c r="I15"/>
  <c r="H15"/>
  <c r="G15"/>
  <c r="T60"/>
  <c r="S60"/>
  <c r="AD62" i="12"/>
  <c r="AD61"/>
  <c r="AD60"/>
  <c r="AD59"/>
  <c r="AD58"/>
  <c r="AD57"/>
  <c r="AE56" s="1"/>
  <c r="AC56"/>
  <c r="AB56"/>
  <c r="AA56"/>
  <c r="Z56"/>
  <c r="AD55"/>
  <c r="AD54"/>
  <c r="AD53"/>
  <c r="AE52"/>
  <c r="AC52"/>
  <c r="AB52"/>
  <c r="AA52"/>
  <c r="Z52"/>
  <c r="AD51"/>
  <c r="AD50"/>
  <c r="AD49"/>
  <c r="AD48"/>
  <c r="AE47" s="1"/>
  <c r="AC47"/>
  <c r="AB47"/>
  <c r="AA47"/>
  <c r="Z47"/>
  <c r="AD46"/>
  <c r="AD45"/>
  <c r="AD44"/>
  <c r="AD43"/>
  <c r="AD42"/>
  <c r="AC41"/>
  <c r="AB41"/>
  <c r="AA41"/>
  <c r="Z41"/>
  <c r="AD40"/>
  <c r="AD39"/>
  <c r="AD38"/>
  <c r="AD37"/>
  <c r="AD36"/>
  <c r="AD35"/>
  <c r="AD34"/>
  <c r="AD33"/>
  <c r="AD32"/>
  <c r="AD31"/>
  <c r="AE30"/>
  <c r="AC30"/>
  <c r="AB30"/>
  <c r="AA30"/>
  <c r="Z30"/>
  <c r="AD29"/>
  <c r="AD28"/>
  <c r="AD27"/>
  <c r="AD26"/>
  <c r="AE25" s="1"/>
  <c r="AC25"/>
  <c r="AB25"/>
  <c r="AA25"/>
  <c r="Z25"/>
  <c r="AD24"/>
  <c r="AD23"/>
  <c r="AD22"/>
  <c r="AD21"/>
  <c r="AD20"/>
  <c r="AD19"/>
  <c r="AD18"/>
  <c r="AD17"/>
  <c r="AE16" s="1"/>
  <c r="AC16"/>
  <c r="AB16"/>
  <c r="AA16"/>
  <c r="Z16"/>
  <c r="AE41" l="1"/>
  <c r="AE63"/>
</calcChain>
</file>

<file path=xl/sharedStrings.xml><?xml version="1.0" encoding="utf-8"?>
<sst xmlns="http://schemas.openxmlformats.org/spreadsheetml/2006/main" count="1161" uniqueCount="397">
  <si>
    <t>NO.</t>
  </si>
  <si>
    <t>TUJUAN</t>
  </si>
  <si>
    <t>KEGIATAN</t>
  </si>
  <si>
    <t>INDIKATOR</t>
  </si>
  <si>
    <t>RENCANA PELAKSANAAN</t>
  </si>
  <si>
    <t>CATATAN KETERLAKSANAAN</t>
  </si>
  <si>
    <t>Sumber Dana</t>
  </si>
  <si>
    <t>PROGRAM</t>
  </si>
  <si>
    <t>A.</t>
  </si>
  <si>
    <t>KESEKRATARIATAN</t>
  </si>
  <si>
    <t>Ada Prog. Kerja</t>
  </si>
  <si>
    <t>ada daftar hadir dan notulen rapat</t>
  </si>
  <si>
    <t>B.</t>
  </si>
  <si>
    <t>C.</t>
  </si>
  <si>
    <t>D.</t>
  </si>
  <si>
    <t>ada buku kemajuan pembelajaran setiap kelas</t>
  </si>
  <si>
    <t>E.</t>
  </si>
  <si>
    <t>ada RAPB</t>
  </si>
  <si>
    <t>Drs. NARIMAN TRI PRIYONO</t>
  </si>
  <si>
    <t>PROGRAM KERJA RW. 05 PASEKO</t>
  </si>
  <si>
    <t>SEKSI EKOBANG</t>
  </si>
  <si>
    <t>SEKSI KESRA</t>
  </si>
  <si>
    <t>SEKSI KLH</t>
  </si>
  <si>
    <t>SEKSI SENI dan BUDAYA</t>
  </si>
  <si>
    <t>F.</t>
  </si>
  <si>
    <t>SEKSI KAMTIBMAS</t>
  </si>
  <si>
    <t>Sekretaris RW. 05</t>
  </si>
  <si>
    <t>MUHAMMAD HANAFI, S.Pd.</t>
  </si>
  <si>
    <t>Ketua RW. 05</t>
  </si>
  <si>
    <t>Bangun jalan ditengah makam untuk jalan kereta jenazah</t>
  </si>
  <si>
    <t>PEMERINTAH KOTA YOGYAKARTA</t>
  </si>
  <si>
    <t>RW. 05 PASEKO</t>
  </si>
  <si>
    <t>KELURAHAN PURBAYAN KOTAGEDE YOGYAKARTA</t>
  </si>
  <si>
    <t>Membuat Program Kerja</t>
  </si>
  <si>
    <t>Membuat Jadwal Piket Pelayanan</t>
  </si>
  <si>
    <t>Koordinasi kegiatan RW</t>
  </si>
  <si>
    <t>I.</t>
  </si>
  <si>
    <t>Sebagai Acuan Pelayanan Masyarakat</t>
  </si>
  <si>
    <t>Menggalang ide dan usulan keg. RW dan Pengembangan wilayah</t>
  </si>
  <si>
    <t>II.</t>
  </si>
  <si>
    <t>Pelatihan pengembangan produk usaha lokal</t>
  </si>
  <si>
    <t>Pemberdayaan Ekonomi Warga</t>
  </si>
  <si>
    <t>Pengadaan konblok di tempat penyembelihan hewan qurban</t>
  </si>
  <si>
    <t>Kerjabakti 3x setahun</t>
  </si>
  <si>
    <t>Pembuatan Pos Ronda</t>
  </si>
  <si>
    <t>Rehab Conblok</t>
  </si>
  <si>
    <t>Tindak lanjut untuk Pusat kuliner PASEKO</t>
  </si>
  <si>
    <t>Melengkapi sarana Kamtibmas</t>
  </si>
  <si>
    <t>Pemeliharaan Gang /Jalan Kampung</t>
  </si>
  <si>
    <t>IV.</t>
  </si>
  <si>
    <t>V.</t>
  </si>
  <si>
    <t>VI.</t>
  </si>
  <si>
    <t>Pelayanan "RUKTI LAYA"</t>
  </si>
  <si>
    <t>Melestarikan Gotong Royong warga</t>
  </si>
  <si>
    <t>Pelestarian seni Budaya Jawa</t>
  </si>
  <si>
    <t>Pelatihan Pranata Adicara, Sinoman dan Atur-atur.</t>
  </si>
  <si>
    <t>Pemeliharaan PJU</t>
  </si>
  <si>
    <t>Penataan Petugas Regu Ronda</t>
  </si>
  <si>
    <t>Rapat Koordinasi kamtibmas</t>
  </si>
  <si>
    <t>Pelayanan Kamtibmas</t>
  </si>
  <si>
    <t>PENDANAAN</t>
  </si>
  <si>
    <t>Hibah</t>
  </si>
  <si>
    <t>B-Grant</t>
  </si>
  <si>
    <t>SKPD Kota</t>
  </si>
  <si>
    <t>Kec.</t>
  </si>
  <si>
    <t>Tidak</t>
  </si>
  <si>
    <t>Pendataan KK di RW.05</t>
  </si>
  <si>
    <t>Entri data Kependudukan</t>
  </si>
  <si>
    <t>Melengkapi sarana Kegiatan Pemuda</t>
  </si>
  <si>
    <t>G.</t>
  </si>
  <si>
    <t>H.</t>
  </si>
  <si>
    <t>Membantu kebu-tuhan layanan Kesehatan warga</t>
  </si>
  <si>
    <t>Merintis latihan menari untuk anak-anak</t>
  </si>
  <si>
    <t>Syawalan warga RW.05</t>
  </si>
  <si>
    <t>Swadaya</t>
  </si>
  <si>
    <t>Keterangan</t>
  </si>
  <si>
    <t>BENDAHARA</t>
  </si>
  <si>
    <t>Mengelola Keuangan RW</t>
  </si>
  <si>
    <t>Merancang RAPB RW</t>
  </si>
  <si>
    <t>Membukukan Pendapatan dan Belanja RW</t>
  </si>
  <si>
    <t>Pertanggung Jawaban Keuangan RW</t>
  </si>
  <si>
    <t>Membuat laporan keuangan RW</t>
  </si>
  <si>
    <t>III.</t>
  </si>
  <si>
    <t>VII.</t>
  </si>
  <si>
    <t>Pemeliharaan lingkungan RTH</t>
  </si>
  <si>
    <t>Sarana RTH</t>
  </si>
  <si>
    <t>KELURAHAN PURBAYAN KECAMATAN KOTAGEDE YOGYAKARTA</t>
  </si>
  <si>
    <t>Tahun 2016</t>
  </si>
  <si>
    <t>Tahun 2016 Bulan ke :</t>
  </si>
  <si>
    <t>Rapat RW</t>
  </si>
  <si>
    <t>x</t>
  </si>
  <si>
    <t>Pencatatan Inventaris RW</t>
  </si>
  <si>
    <t>Pertemuan Warga</t>
  </si>
  <si>
    <t>Raker dan Musrenbang</t>
  </si>
  <si>
    <t>Membantu Warga Pengurusan BPJS</t>
  </si>
  <si>
    <t>Pemeliharaan Makam</t>
  </si>
  <si>
    <t>Evaluasi Peraturan Warga Pendatang</t>
  </si>
  <si>
    <t>Pemeliharaan Spah dan Spal</t>
  </si>
  <si>
    <t>Melanjutkan Pemba-ngunan Sanggar</t>
  </si>
  <si>
    <t>Pemeliharaan (Penggantian lampu, dll) PJU</t>
  </si>
  <si>
    <t>Pengusulan Penambahan PJU</t>
  </si>
  <si>
    <t>Meningkatkan Layanan Kamtibmas</t>
  </si>
  <si>
    <t>Penambahan Personil Kamtibmas</t>
  </si>
  <si>
    <t>minggu ke :</t>
  </si>
  <si>
    <t>IV</t>
  </si>
  <si>
    <t>II</t>
  </si>
  <si>
    <t>I</t>
  </si>
  <si>
    <t>Catatan Kekayaan</t>
  </si>
  <si>
    <t>III</t>
  </si>
  <si>
    <t>Gemar menabung dan membantu pendanaan</t>
  </si>
  <si>
    <t>Yogyakarta,   Januari 2016</t>
  </si>
  <si>
    <t>Peningkatan layanan Kematian</t>
  </si>
  <si>
    <t>Menanggulangi permasalahan lingkungan/kawasan dengan RW. 04 dan RW. 06</t>
  </si>
  <si>
    <t>Rapat Koordinasi 3 RW (o4, 05 dan 06)</t>
  </si>
  <si>
    <t>Melengkapi Perlengkapan RW</t>
  </si>
  <si>
    <t>Pengadaan Data Projektor (LCD)</t>
  </si>
  <si>
    <t>Sebagai wahana Silaturahmi antar warga</t>
  </si>
  <si>
    <t>Pelatihan campursari</t>
  </si>
  <si>
    <t>pengelolaan RTH Hlm alm Muslim utk penghijauan</t>
  </si>
  <si>
    <t>Rencana</t>
  </si>
  <si>
    <t>Merintis Penanaman Cabe Jawa</t>
  </si>
  <si>
    <t>Melengkapi sarana Balai RW. 05</t>
  </si>
  <si>
    <t>Pengadaan meja cuci perkakas dapur</t>
  </si>
  <si>
    <t>Pemantauan Keterlaksanaan Program Kerja RW</t>
  </si>
  <si>
    <t>Evaluasi Keterlaksanaan Program Kerja RW.</t>
  </si>
  <si>
    <t>Peningkatan Layanan Koperasi</t>
  </si>
  <si>
    <t>Terlaksana</t>
  </si>
  <si>
    <t>Reakisasi</t>
  </si>
  <si>
    <t>v</t>
  </si>
  <si>
    <t>Pendistribusian Keuangan kegiatan</t>
  </si>
  <si>
    <t>Jumlah</t>
  </si>
  <si>
    <t>Catatan :</t>
  </si>
  <si>
    <t>1.</t>
  </si>
  <si>
    <t>2.</t>
  </si>
  <si>
    <t>3.</t>
  </si>
  <si>
    <r>
      <t>Huruf "x" menunjukkan pelaksanaan menyesuaikan keadaan/keperluan (</t>
    </r>
    <r>
      <rPr>
        <i/>
        <sz val="10"/>
        <rFont val="Arial"/>
        <family val="2"/>
      </rPr>
      <t>selalu siap untuk melaksanakan kegiatan pelayanan</t>
    </r>
    <r>
      <rPr>
        <sz val="10"/>
        <rFont val="Arial"/>
        <family val="2"/>
      </rPr>
      <t>).</t>
    </r>
  </si>
  <si>
    <t>Kepada semua personil Pengurus RW. 05 dan Bapak-Bapak Ketua RT, dimohon berkenan saling mengingatkan Agenda Kegiatan sesuai Program Kerja ini.</t>
  </si>
  <si>
    <t>Penampungan air hujan untuk keper-luan lingkungan</t>
  </si>
  <si>
    <t>Menyiapkan dan mendistribusikan Undangan Kegiatan</t>
  </si>
  <si>
    <t>aqz</t>
  </si>
  <si>
    <t>% Keterlaksanaan</t>
  </si>
  <si>
    <t>LPMK</t>
  </si>
  <si>
    <t>Rata-rata (%) Terlaksana</t>
  </si>
  <si>
    <t>Pelayanan ada di rumah Ketua RW</t>
  </si>
  <si>
    <t>2016 relatif ditekel Ketua RW</t>
  </si>
  <si>
    <t>+ rpt kecil</t>
  </si>
  <si>
    <t>belum</t>
  </si>
  <si>
    <t>belum efektif dampaknya</t>
  </si>
  <si>
    <t>sdh sampai keramik lantai</t>
  </si>
  <si>
    <t>disikapi dg. prog. Lumpur isasi SPAH dari BLH Yk.</t>
  </si>
  <si>
    <t>Belum berdampak ke Eko. Warga</t>
  </si>
  <si>
    <t>macet</t>
  </si>
  <si>
    <t>tdk dikabulkan SKPD</t>
  </si>
  <si>
    <t>di sanggar SUKAWATI</t>
  </si>
  <si>
    <t>Belum</t>
  </si>
  <si>
    <t>insya Allah selalu siaga</t>
  </si>
  <si>
    <t>belum ada dana</t>
  </si>
  <si>
    <t>belum dan takut penipuan</t>
  </si>
  <si>
    <t>blm ada hasil</t>
  </si>
  <si>
    <t>kendala waktu, kesibukan</t>
  </si>
  <si>
    <t>masih perlu ditingkatkan</t>
  </si>
  <si>
    <t>kesibukan pemuda</t>
  </si>
  <si>
    <t>lantai sanggar belum layak sbg tempat latihan</t>
  </si>
  <si>
    <t>kendala waktu</t>
  </si>
  <si>
    <t>belum berhasil</t>
  </si>
  <si>
    <t>kendala personalia</t>
  </si>
  <si>
    <t>EVALUASI TINGKAT KETERLAKSANAAN</t>
  </si>
  <si>
    <t>kendala waktu, kesibukan masing-2 RW</t>
  </si>
  <si>
    <t>Ada Jadwal Piket Layanan RW</t>
  </si>
  <si>
    <t>terlaksana rapatv RW</t>
  </si>
  <si>
    <t>ada Catatan Inventaris RW</t>
  </si>
  <si>
    <t>ada hasil Evaluasi Keterlaksanaan Pro-ker RW. 05</t>
  </si>
  <si>
    <t>Terlaksana rapat 2 RW</t>
  </si>
  <si>
    <t>Ada catatan Pendapatan dan Belanja RW</t>
  </si>
  <si>
    <t>Uang terdistribusi sesuai peruntukan</t>
  </si>
  <si>
    <t>ada Laporan Keuangan RW</t>
  </si>
  <si>
    <t>Sanggar bisa untuk tempat Kegiatan warga</t>
  </si>
  <si>
    <t>SPAH berfungsi dengan baik</t>
  </si>
  <si>
    <t>ada pelatihan pengolahan usaha lokal</t>
  </si>
  <si>
    <t>Pusat Kuliner Paseko ada kegiatan</t>
  </si>
  <si>
    <t>ada LCD (Data Projektor)</t>
  </si>
  <si>
    <t>Lahan telah tepasang konblok</t>
  </si>
  <si>
    <t>ada pos ronda</t>
  </si>
  <si>
    <t>ada rehab conblok gang di RW. 05</t>
  </si>
  <si>
    <t>ada meja cuci perkakas di balai RW</t>
  </si>
  <si>
    <t>Warga kesripahan terlayani dengan baik</t>
  </si>
  <si>
    <t>ada jalan untuk kereta keranda</t>
  </si>
  <si>
    <t>terjaga kebersihan makam</t>
  </si>
  <si>
    <t>Terselenggara Syawalan warga</t>
  </si>
  <si>
    <t>ada tim pengurusan BPJS warga</t>
  </si>
  <si>
    <t>terlaksana kerja bakti warga</t>
  </si>
  <si>
    <t>RTH terjaga kebersihan lingkungannya dan penghijauannya</t>
  </si>
  <si>
    <t>ada menanam jabe</t>
  </si>
  <si>
    <t>terlaksana pelatihan MC, sinoman dan atur-atur.</t>
  </si>
  <si>
    <t>ada latihan CS</t>
  </si>
  <si>
    <t>ada latihan tari untuk anak-2</t>
  </si>
  <si>
    <t>ada pertemuan kamtibmas</t>
  </si>
  <si>
    <t>ada daftar petugas ronda</t>
  </si>
  <si>
    <t>ada lembar evaluasi Peraturan Warga Pendatang</t>
  </si>
  <si>
    <t>PJU berfungsi dengan baik</t>
  </si>
  <si>
    <t>ada usulan PJU ke Pemerintah</t>
  </si>
  <si>
    <t>Terpenuhinya personil sesuai keperluan</t>
  </si>
  <si>
    <t>Kotagede, 17 Des. 2016</t>
  </si>
  <si>
    <t>Koperasi LIMA semakin bermanfaat untuk warga</t>
  </si>
  <si>
    <t>Terselenggara Raker RW</t>
  </si>
  <si>
    <t>kerjasama dgn takmir masjid Mustaqiem</t>
  </si>
  <si>
    <t>perlu ditingkatkan</t>
  </si>
  <si>
    <t>masih ada wajib ronda blm ikut ronda</t>
  </si>
  <si>
    <t>Lingk. Balai RW perlu perhatian</t>
  </si>
  <si>
    <t>RATA-RATA KETERCAPAIAN PRO-KER RW. 05 THN 2016</t>
  </si>
  <si>
    <t>Pengadaan Lampu Emergency di jalan</t>
  </si>
  <si>
    <t>Pelatihan Sandiwara</t>
  </si>
  <si>
    <t>ada administrasi dan Hasil raker</t>
  </si>
  <si>
    <t>Terlaksana rapat perwakilan 3 RW</t>
  </si>
  <si>
    <t>Pemeliharaan Balai RW. 05</t>
  </si>
  <si>
    <t>Rehab Balai RW</t>
  </si>
  <si>
    <t>Lantai dan Instalasi listrik berfungsi normal</t>
  </si>
  <si>
    <t>Ada data Kependudukan di RW. 05</t>
  </si>
  <si>
    <t>ada latihan</t>
  </si>
  <si>
    <t>saat listrik mati, jalan kampung tetap terang</t>
  </si>
  <si>
    <t>Jml. Kegiatan</t>
  </si>
  <si>
    <t>Kotagede, 31 Des. 2016</t>
  </si>
  <si>
    <t>terlaksana rapat RW</t>
  </si>
  <si>
    <t>Rapat Koordinasi 3 RW (04, 05 dan 06)</t>
  </si>
  <si>
    <t>Evaluasi Keter-laksanaan Pro-gram Kerja RW.</t>
  </si>
  <si>
    <t>Menggalang ide dan usulan keg. RW dan Pengem-bangan wilayah</t>
  </si>
  <si>
    <t>ada daftar hadir dan Susunan acara</t>
  </si>
  <si>
    <t>Entry data kepen-dudukan dan dis-tribusi kpd pemang-ku kepentingan</t>
  </si>
  <si>
    <t xml:space="preserve"> </t>
  </si>
  <si>
    <t>Tahun 2018</t>
  </si>
  <si>
    <t>Sebagai waha-na laporan keg. RW ke warga</t>
  </si>
  <si>
    <t>Usaha Pengem-bangan Koperasi</t>
  </si>
  <si>
    <t>Koperasi Lima semakin maju</t>
  </si>
  <si>
    <t>Pemeliharaan Paving Blok</t>
  </si>
  <si>
    <t>Memelihara akses Jalan/gang kampung</t>
  </si>
  <si>
    <t>Jalan/gang kondisi baik</t>
  </si>
  <si>
    <t>berusaha menja-ga ketersediaan air tanah</t>
  </si>
  <si>
    <t>Pemeliharaan SPAH</t>
  </si>
  <si>
    <t>Penegasan nama Gang</t>
  </si>
  <si>
    <t>Pemeliharaan/buat Tulisan nana gang</t>
  </si>
  <si>
    <t>ada Tulisan nama gang</t>
  </si>
  <si>
    <t>Melengkapi sara-na Balai RW. 05</t>
  </si>
  <si>
    <t>Pembaharuan Aturan Pemakaman</t>
  </si>
  <si>
    <t>ada Tatatertib Pemakaman di wilayah RW.05</t>
  </si>
  <si>
    <t>menyediakan sarana lampu untuk keg. Sosial</t>
  </si>
  <si>
    <t>Pengadaan lampu untuk kegiatan sosial</t>
  </si>
  <si>
    <t>ada persediaan lampu untuk bisa dipinjam pd kegiatan sosial</t>
  </si>
  <si>
    <t>Kesra</t>
  </si>
  <si>
    <t>Evaluasi Pendataan Bantuan KMS</t>
  </si>
  <si>
    <t>ada evaluasi KMS</t>
  </si>
  <si>
    <t>Evaluasi Bidang Kesra</t>
  </si>
  <si>
    <t>Pembaharuan Perkesraan</t>
  </si>
  <si>
    <t>ada pembaharuan</t>
  </si>
  <si>
    <t>Pemberlakuan JBM (Jam Belajar Masyarakat)</t>
  </si>
  <si>
    <t>JBM berjalan baik</t>
  </si>
  <si>
    <t>Mengajak masya-rakat Peduli Kebersihan Lingk.</t>
  </si>
  <si>
    <t>Pembuatan Rambu Kebersihan Ling-kungan &amp; ada denda</t>
  </si>
  <si>
    <t>ada rambu Kebersihan Lingkungan dan besar Denda Pelanggarnya</t>
  </si>
  <si>
    <t>Evaluasi Pedoman Bermasyarakat</t>
  </si>
  <si>
    <t>ada hasil Evaluasi</t>
  </si>
  <si>
    <t>Penataan Ronda malam</t>
  </si>
  <si>
    <t>ada daftar kelompok ronda</t>
  </si>
  <si>
    <t>Menjaga ketertiban berma-syarakat</t>
  </si>
  <si>
    <t>Pemasangan rambu gang</t>
  </si>
  <si>
    <t>ada rambu tertib berkendara, dll</t>
  </si>
  <si>
    <t>Yogyakarta,   Januari 2018</t>
  </si>
  <si>
    <t>Angka Romawi : I, II, III dan IV adalah menunjukkan pelaksanaan kegiatan pada pekan/minggu ke ... Setiap bulan.</t>
  </si>
  <si>
    <t>Tahun 2018 Bulan ke :</t>
  </si>
  <si>
    <t>membantu ter-ciptanya belajar aktiv di masy.</t>
  </si>
  <si>
    <t>Pemeliharaan (Peng-gantian lampu, dll) PJU</t>
  </si>
  <si>
    <t>Pertanggung Ja-waban Keu. RW</t>
  </si>
  <si>
    <t>Raker dan Pra Musrenbang</t>
  </si>
  <si>
    <t>KAMPUNG KB MANDIRI</t>
  </si>
  <si>
    <t>(RUKUN) KAMPUNG BASEN, KELURAHAN PURBAYAN, KOTAGEDE, YOGYAKARTA</t>
  </si>
  <si>
    <t>PROGRAM KERJA KAMPUNG KB MANDIRI</t>
  </si>
  <si>
    <t>Koordinasi kegiatan</t>
  </si>
  <si>
    <t xml:space="preserve">Pemantauan Keter-laksanaan Prog. Kerja </t>
  </si>
  <si>
    <t>Evaluasi Keterlaksa-naan Program Kerja</t>
  </si>
  <si>
    <t>ada hasil Evaluasi Keterlaksanaan Pro-ker</t>
  </si>
  <si>
    <t>ada Catatan Inventaris</t>
  </si>
  <si>
    <t>Pencatatan Inventaris</t>
  </si>
  <si>
    <t xml:space="preserve">Rapat </t>
  </si>
  <si>
    <t>terlaksana rapat</t>
  </si>
  <si>
    <t>Pencermatan 8 Fungsi Keluarga</t>
  </si>
  <si>
    <t>ada catatan 8 Fungsi Keluarga</t>
  </si>
  <si>
    <t>ada data tempat keagamaan di kampung</t>
  </si>
  <si>
    <t>Pendataan tempat kegamaan di kampung</t>
  </si>
  <si>
    <t>Pendataan tempat kegamaan dan jamaahnya anak dan angkatan muda di kampung</t>
  </si>
  <si>
    <t>ada data tempat keagamaan dgn spesifikasi jamaah, orang tua/umum, angkatan muda dan anak-2 di kampung</t>
  </si>
  <si>
    <t>Kegiatan Pembinaan karakter religi untuk angkatan muda</t>
  </si>
  <si>
    <t>ada kegiatan pembinaan karakter religi angkatan muda</t>
  </si>
  <si>
    <t>Pendataan kegiatan warga yang mendukung nilai moral Sosial Budaya</t>
  </si>
  <si>
    <t>ada data kegiatan warga</t>
  </si>
  <si>
    <t>Pendataan kegiatan warga muda dan anak yang mendukung nilai moral Sosial Budaya</t>
  </si>
  <si>
    <t>ada data kegiatan warga muda dan anak atau yang melibatkan warga muda dan anak-2</t>
  </si>
  <si>
    <t>Pendataan tempat-tempat rawan gangguan perlindungan terhadap anak dan remaja</t>
  </si>
  <si>
    <t>USULAN</t>
  </si>
  <si>
    <t>Tahun 2021</t>
  </si>
  <si>
    <t>Tahun 2021 Bulan ke :</t>
  </si>
  <si>
    <t>Jumlah yang diperlukan</t>
  </si>
  <si>
    <r>
      <rPr>
        <b/>
        <sz val="13"/>
        <rFont val="Tahoma"/>
        <family val="2"/>
      </rPr>
      <t>SEKSI :</t>
    </r>
    <r>
      <rPr>
        <b/>
        <sz val="10"/>
        <rFont val="Tahoma"/>
        <family val="2"/>
      </rPr>
      <t xml:space="preserve"> .............................................................</t>
    </r>
  </si>
  <si>
    <t>Penyuluhan dan sosialisasi Kependudukan, KB dan PK</t>
  </si>
  <si>
    <t>SEKSI : AGAMA</t>
  </si>
  <si>
    <t>SEKSI : PENDIDIKAN</t>
  </si>
  <si>
    <t>SEKSI : REPRODUKSI</t>
  </si>
  <si>
    <t>Memotivasi PUS untuk ber-KB</t>
  </si>
  <si>
    <t>Membina kelangsungan ber-KB</t>
  </si>
  <si>
    <t>Penggerakan Pelayanan Kontrasepsi</t>
  </si>
  <si>
    <t>Penyuluhan Kespro oleh tenaga medis</t>
  </si>
  <si>
    <t>Membina, membimbing produk-produk unggulan</t>
  </si>
  <si>
    <t>Pelatihan Ketrampilan, kewirausahaan dan ketenagakerjaan</t>
  </si>
  <si>
    <t>SEKSI : EKONOMI WARGA</t>
  </si>
  <si>
    <t>Penyuluhan Penanggulangan KDRT</t>
  </si>
  <si>
    <t>SEKSI : PERLINDUNGAN</t>
  </si>
  <si>
    <t>SEKSI : CINTA DAN KASIH SAYANG</t>
  </si>
  <si>
    <t>SEKSI : SOSIAL BUDAYA</t>
  </si>
  <si>
    <t>Gerakan menanam pohon</t>
  </si>
  <si>
    <t>Gerakan apotik hidup</t>
  </si>
  <si>
    <t>SEKSI : LINGKUNGAN</t>
  </si>
  <si>
    <t>SEKSI : KEPEMUDAAN</t>
  </si>
  <si>
    <t>V</t>
  </si>
  <si>
    <t>VI</t>
  </si>
  <si>
    <t>VII</t>
  </si>
  <si>
    <t>VIII</t>
  </si>
  <si>
    <t>IX</t>
  </si>
  <si>
    <t>X</t>
  </si>
  <si>
    <t>PENGURUS HARIAN</t>
  </si>
  <si>
    <t>Rapat Peng. Harian</t>
  </si>
  <si>
    <t>Rapat Pleno Pengurus KKB</t>
  </si>
  <si>
    <t>Pertemuan evalusi pelaksanaan rencana kerja Pokja dengan mitra yang terlibat dalam kegiatan</t>
  </si>
  <si>
    <t>Musyawarah KKB</t>
  </si>
  <si>
    <t>Kegiatan Tribina</t>
  </si>
  <si>
    <t>Loka Karya Mini</t>
  </si>
  <si>
    <t>Pelaporan wajib Perkembangan KKB Mandiri</t>
  </si>
  <si>
    <t>Rapat Koordinasi dgn Lembaga masyarakat di  Kampung Basen</t>
  </si>
  <si>
    <t>membuat laporan kegiatan seksi secara tertulis</t>
  </si>
  <si>
    <t>Perintisan PIKR di setiap RW</t>
  </si>
  <si>
    <t>Perintisan angkatan muda berkiprah pada kegiatan sosial kampung</t>
  </si>
  <si>
    <t>Pendokumentasian Pertemuan dan Kegiatan BKB</t>
  </si>
  <si>
    <t>Pendokumentasian Pertemuan dan kegiatan BKL</t>
  </si>
  <si>
    <t>Pengawasan tempat-tempat rawan gangguan perlindungan terhadap anak dan remaja</t>
  </si>
  <si>
    <t>Pendokumentasian Pertemuan dan kegiatan BKR</t>
  </si>
  <si>
    <t>SEKSI : PENDIDIKAN/SOSIALISASI</t>
  </si>
  <si>
    <t>Pendokumentasian Pertemuan dan kegiatan PAUD</t>
  </si>
  <si>
    <t>Pendokumentasian Relawan Pendampingan Belajar bagi siswa setempat yang memerlukan</t>
  </si>
  <si>
    <t>Penyuluhan bahaya Narkoba</t>
  </si>
  <si>
    <t>Membantu dan mengembangkan Ekonomi Produktif Warga</t>
  </si>
  <si>
    <t>Pendataan anak dan remaja terdampak tempat rawan gangguan</t>
  </si>
  <si>
    <t>Memotivasi ajakan berkoperasi Simpan Pinjam dan penanggulangan rentenir</t>
  </si>
  <si>
    <t xml:space="preserve">Pendataan potensi tenaga kerja dan membantu promosi </t>
  </si>
  <si>
    <t>Pendataan anak usia sekolah yang perlu pendampingan</t>
  </si>
  <si>
    <t>Pendataan golongan darah warga kampung KB</t>
  </si>
  <si>
    <t>Pendataan warga kampung KB Pendonor darah</t>
  </si>
  <si>
    <t>Mengadakan aksi Donor darah</t>
  </si>
  <si>
    <t>Mendorong Pelestarian unggah ungguh, sopan santun dan kegotongroyongan.</t>
  </si>
  <si>
    <t>Ibadah lansia bagi kaum Kristiani</t>
  </si>
  <si>
    <t>Memotivai Pengembangan Posyandu</t>
  </si>
  <si>
    <t>Pembinaan PIK Remaja dan Kampanye PUP</t>
  </si>
  <si>
    <t>Membantu rujukan dan pengayoman medis</t>
  </si>
  <si>
    <t>Memotivasi Pemeriksaan bumil</t>
  </si>
  <si>
    <t>Memotivasi Imunisasi di Posyandu</t>
  </si>
  <si>
    <t>Pendataan kegiatan yg mendukung nilai moral Sosial Budaya</t>
  </si>
  <si>
    <t>Membuat keg. yang bermuatan nilai moral Sosial Budaya</t>
  </si>
  <si>
    <t>Pendataan Tempat belum terjamin kebersihan lingkungannya.</t>
  </si>
  <si>
    <t>Pemantauan Tempat belum terjamin kebersihan lingkungannya.</t>
  </si>
  <si>
    <t>Mengadakan Kegiatan untuk isi waktu luang angkatan muda</t>
  </si>
  <si>
    <t>KET.</t>
  </si>
  <si>
    <t>Pendataan Balita (Stunting, kurang Gizi, dll)</t>
  </si>
  <si>
    <t>Pendataan Lansia (terlantar, sakit menahun, dll)</t>
  </si>
  <si>
    <t>Pendataan kondisi keluarga (KDRT, kurang harmonis, dll)</t>
  </si>
  <si>
    <t>Pendataan dan dokumentasi  Iuran Sosial Kemasyarakatan</t>
  </si>
  <si>
    <t>Pemantauan kegiatan di RTP agar tidak disalah gunakan,</t>
  </si>
  <si>
    <t>Pendataan Ruang Terbuka Publik (RTP) dan kemanfaatannya</t>
  </si>
  <si>
    <t>DRAFT USULAN</t>
  </si>
  <si>
    <t>Prog. dari DKKB</t>
  </si>
  <si>
    <t>Pendataan tempat kegamaan dan Kegiatannya di kampung</t>
  </si>
  <si>
    <t>Pendataan jamaah masing-2 kegiatan tempat ibadah (anak, angkatan muda, org. tua) di kampung</t>
  </si>
  <si>
    <t>Gerakan sholat berjamaah dan maghrib mengaji</t>
  </si>
  <si>
    <t>Kajian Alqur'an dan Hadist</t>
  </si>
  <si>
    <t>Memotivasi dan menggerakkan Pelayanan papsmear</t>
  </si>
  <si>
    <t>Memotivasi Pengembangan UPPKS</t>
  </si>
  <si>
    <t>Memotivasi Pengembangan UP2K</t>
  </si>
  <si>
    <t>Memotivasi Pengembangan KUBE</t>
  </si>
  <si>
    <t>Yogyakarta,  Desember 2020</t>
  </si>
  <si>
    <t>Ketua Kampung KB,</t>
  </si>
  <si>
    <t>WAHYONO IRIANDI</t>
  </si>
  <si>
    <t>Pendataan Jumlah angkatan muda</t>
  </si>
  <si>
    <t>Pendataan Potensi Perekonomian warga</t>
  </si>
  <si>
    <t>Pendatan Warga per RT</t>
  </si>
  <si>
    <t>Pendataan jumlah anak, remaja, dewasa dan lansia</t>
  </si>
  <si>
    <t xml:space="preserve">Penentuan Program Kerja </t>
  </si>
  <si>
    <t>: tanggal 1 sd. 7 setiap bulannya</t>
  </si>
  <si>
    <t>: tanggal 8 sd. 15 setiap bulannya</t>
  </si>
  <si>
    <t>: tanggal 16 sd. 21 setiap bulannya</t>
  </si>
  <si>
    <t>: tanggal 22 sd. akhir setiap bulannya</t>
  </si>
  <si>
    <t>: pelaksanaan keg. Menyesuaikan keadaan</t>
  </si>
  <si>
    <t>: Kegiatan ditentukan oleh yang berwenang (DKKB)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</si>
</sst>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29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6"/>
      <name val="Arial Rounded MT Bold"/>
      <family val="2"/>
    </font>
    <font>
      <sz val="14"/>
      <name val="Tahoma"/>
      <family val="2"/>
    </font>
    <font>
      <sz val="16"/>
      <name val="Rockwell"/>
      <family val="1"/>
    </font>
    <font>
      <sz val="10"/>
      <name val="Tahoma"/>
      <family val="2"/>
    </font>
    <font>
      <sz val="12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8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i/>
      <sz val="10"/>
      <name val="Arial"/>
      <family val="2"/>
    </font>
    <font>
      <sz val="16"/>
      <name val="Tahoma"/>
      <family val="2"/>
    </font>
    <font>
      <sz val="12"/>
      <name val="Arial Rounded MT Bold"/>
      <family val="2"/>
    </font>
    <font>
      <b/>
      <sz val="13"/>
      <name val="Tahoma"/>
      <family val="2"/>
    </font>
    <font>
      <sz val="13"/>
      <name val="Tahoma"/>
      <family val="2"/>
    </font>
    <font>
      <sz val="13"/>
      <name val="Arial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i/>
      <sz val="11"/>
      <name val="Tahoma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366">
    <xf numFmtId="0" fontId="0" fillId="0" borderId="0" xfId="0"/>
    <xf numFmtId="0" fontId="0" fillId="0" borderId="1" xfId="0" applyBorder="1"/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0" fontId="10" fillId="0" borderId="6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4" fillId="0" borderId="0" xfId="1" applyFont="1" applyAlignment="1">
      <alignment horizontal="centerContinuous"/>
    </xf>
    <xf numFmtId="0" fontId="13" fillId="0" borderId="1" xfId="1" applyFont="1" applyBorder="1" applyAlignment="1">
      <alignment horizontal="centerContinuous"/>
    </xf>
    <xf numFmtId="0" fontId="14" fillId="0" borderId="1" xfId="1" applyFont="1" applyBorder="1" applyAlignment="1">
      <alignment horizontal="centerContinuous"/>
    </xf>
    <xf numFmtId="0" fontId="11" fillId="0" borderId="0" xfId="1" applyFont="1"/>
    <xf numFmtId="0" fontId="0" fillId="0" borderId="0" xfId="0" applyAlignment="1">
      <alignment horizontal="centerContinuous"/>
    </xf>
    <xf numFmtId="0" fontId="14" fillId="0" borderId="0" xfId="1" applyFont="1" applyBorder="1" applyAlignment="1">
      <alignment horizontal="centerContinuous"/>
    </xf>
    <xf numFmtId="0" fontId="15" fillId="0" borderId="0" xfId="1" applyFont="1" applyAlignment="1">
      <alignment horizontal="centerContinuous"/>
    </xf>
    <xf numFmtId="0" fontId="6" fillId="0" borderId="3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17" fillId="0" borderId="6" xfId="0" applyFont="1" applyBorder="1" applyAlignment="1">
      <alignment vertical="top"/>
    </xf>
    <xf numFmtId="0" fontId="17" fillId="0" borderId="4" xfId="0" applyFont="1" applyFill="1" applyBorder="1" applyAlignment="1">
      <alignment vertical="top"/>
    </xf>
    <xf numFmtId="0" fontId="11" fillId="0" borderId="4" xfId="1" applyFont="1" applyBorder="1" applyAlignment="1">
      <alignment vertical="top" wrapText="1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2" fillId="0" borderId="4" xfId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8" fillId="0" borderId="6" xfId="0" applyFont="1" applyBorder="1" applyAlignment="1">
      <alignment horizontal="left" vertical="top"/>
    </xf>
    <xf numFmtId="0" fontId="18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2" fillId="0" borderId="10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11" fillId="0" borderId="7" xfId="1" applyFont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18" fillId="0" borderId="5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12" fillId="0" borderId="5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0" borderId="13" xfId="0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/>
    </xf>
    <xf numFmtId="0" fontId="12" fillId="0" borderId="11" xfId="1" applyFont="1" applyBorder="1" applyAlignment="1">
      <alignment vertical="top" wrapText="1"/>
    </xf>
    <xf numFmtId="0" fontId="18" fillId="0" borderId="5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42" fontId="9" fillId="0" borderId="2" xfId="0" applyNumberFormat="1" applyFont="1" applyFill="1" applyBorder="1" applyAlignment="1">
      <alignment horizontal="left" vertical="top"/>
    </xf>
    <xf numFmtId="42" fontId="9" fillId="0" borderId="6" xfId="0" applyNumberFormat="1" applyFont="1" applyFill="1" applyBorder="1" applyAlignment="1">
      <alignment horizontal="left" vertical="top"/>
    </xf>
    <xf numFmtId="42" fontId="9" fillId="0" borderId="6" xfId="0" applyNumberFormat="1" applyFont="1" applyBorder="1" applyAlignment="1">
      <alignment horizontal="left" vertical="top"/>
    </xf>
    <xf numFmtId="42" fontId="9" fillId="0" borderId="2" xfId="0" applyNumberFormat="1" applyFont="1" applyFill="1" applyBorder="1" applyAlignment="1">
      <alignment horizontal="left" vertical="top" wrapText="1"/>
    </xf>
    <xf numFmtId="42" fontId="9" fillId="0" borderId="2" xfId="0" applyNumberFormat="1" applyFont="1" applyBorder="1" applyAlignment="1">
      <alignment horizontal="left" vertical="top"/>
    </xf>
    <xf numFmtId="42" fontId="9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7" xfId="0" applyBorder="1" applyAlignment="1">
      <alignment vertical="top" wrapText="1"/>
    </xf>
    <xf numFmtId="0" fontId="18" fillId="0" borderId="4" xfId="0" applyFont="1" applyBorder="1" applyAlignment="1">
      <alignment vertical="top"/>
    </xf>
    <xf numFmtId="42" fontId="7" fillId="0" borderId="2" xfId="0" applyNumberFormat="1" applyFont="1" applyBorder="1" applyAlignment="1">
      <alignment horizontal="left" vertical="top"/>
    </xf>
    <xf numFmtId="10" fontId="7" fillId="0" borderId="2" xfId="0" applyNumberFormat="1" applyFont="1" applyBorder="1" applyAlignment="1">
      <alignment horizontal="center" vertical="top" wrapText="1"/>
    </xf>
    <xf numFmtId="42" fontId="7" fillId="0" borderId="2" xfId="0" applyNumberFormat="1" applyFont="1" applyFill="1" applyBorder="1" applyAlignment="1">
      <alignment horizontal="left" vertical="top"/>
    </xf>
    <xf numFmtId="9" fontId="7" fillId="0" borderId="2" xfId="3" applyFont="1" applyBorder="1" applyAlignment="1">
      <alignment horizontal="center" vertical="top"/>
    </xf>
    <xf numFmtId="10" fontId="7" fillId="0" borderId="2" xfId="0" quotePrefix="1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42" fontId="7" fillId="0" borderId="6" xfId="0" applyNumberFormat="1" applyFont="1" applyFill="1" applyBorder="1" applyAlignment="1">
      <alignment horizontal="left" vertical="top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12" fillId="0" borderId="7" xfId="1" applyFont="1" applyBorder="1" applyAlignment="1">
      <alignment vertical="top" wrapText="1"/>
    </xf>
    <xf numFmtId="42" fontId="7" fillId="0" borderId="6" xfId="0" applyNumberFormat="1" applyFont="1" applyBorder="1" applyAlignment="1">
      <alignment horizontal="left" vertical="top"/>
    </xf>
    <xf numFmtId="0" fontId="7" fillId="0" borderId="14" xfId="0" applyFont="1" applyBorder="1" applyAlignment="1">
      <alignment vertical="top" wrapText="1"/>
    </xf>
    <xf numFmtId="0" fontId="7" fillId="0" borderId="5" xfId="0" applyFont="1" applyFill="1" applyBorder="1" applyAlignment="1">
      <alignment horizontal="center" vertical="top"/>
    </xf>
    <xf numFmtId="42" fontId="7" fillId="0" borderId="2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/>
    </xf>
    <xf numFmtId="0" fontId="18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10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Continuous"/>
    </xf>
    <xf numFmtId="0" fontId="11" fillId="0" borderId="0" xfId="1" applyFont="1" applyBorder="1" applyAlignment="1">
      <alignment horizontal="centerContinuous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10" fontId="20" fillId="0" borderId="2" xfId="3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1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2" fillId="3" borderId="4" xfId="1" applyFont="1" applyFill="1" applyBorder="1" applyAlignment="1">
      <alignment vertical="top" wrapText="1"/>
    </xf>
    <xf numFmtId="0" fontId="12" fillId="3" borderId="7" xfId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textRotation="90"/>
    </xf>
    <xf numFmtId="0" fontId="9" fillId="2" borderId="15" xfId="0" applyFont="1" applyFill="1" applyBorder="1" applyAlignment="1">
      <alignment horizontal="center" textRotation="90"/>
    </xf>
    <xf numFmtId="0" fontId="16" fillId="2" borderId="15" xfId="0" applyFont="1" applyFill="1" applyBorder="1" applyAlignment="1">
      <alignment horizontal="center" textRotation="90"/>
    </xf>
    <xf numFmtId="0" fontId="6" fillId="2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textRotation="90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7" xfId="1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0" fillId="0" borderId="7" xfId="0" applyFont="1" applyBorder="1" applyAlignment="1">
      <alignment vertical="top" wrapText="1"/>
    </xf>
    <xf numFmtId="0" fontId="6" fillId="0" borderId="12" xfId="0" applyFont="1" applyBorder="1" applyAlignment="1">
      <alignment vertical="top"/>
    </xf>
    <xf numFmtId="0" fontId="0" fillId="0" borderId="12" xfId="0" applyBorder="1" applyAlignment="1"/>
    <xf numFmtId="0" fontId="0" fillId="0" borderId="15" xfId="0" applyBorder="1" applyAlignment="1"/>
    <xf numFmtId="0" fontId="2" fillId="0" borderId="4" xfId="1" applyFont="1" applyBorder="1" applyAlignment="1">
      <alignment vertical="top" wrapText="1"/>
    </xf>
    <xf numFmtId="0" fontId="17" fillId="0" borderId="3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4" xfId="0" applyFont="1" applyBorder="1" applyAlignment="1">
      <alignment vertical="top"/>
    </xf>
    <xf numFmtId="0" fontId="17" fillId="0" borderId="5" xfId="0" applyFont="1" applyFill="1" applyBorder="1" applyAlignment="1">
      <alignment horizontal="center" vertical="top"/>
    </xf>
    <xf numFmtId="0" fontId="0" fillId="0" borderId="4" xfId="1" applyFont="1" applyBorder="1" applyAlignment="1">
      <alignment vertical="top" wrapText="1"/>
    </xf>
    <xf numFmtId="0" fontId="6" fillId="0" borderId="12" xfId="0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42" fontId="7" fillId="0" borderId="2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vertical="top" wrapText="1"/>
    </xf>
    <xf numFmtId="0" fontId="25" fillId="0" borderId="7" xfId="0" applyFont="1" applyBorder="1" applyAlignment="1">
      <alignment vertical="top"/>
    </xf>
    <xf numFmtId="0" fontId="17" fillId="0" borderId="6" xfId="0" applyFont="1" applyBorder="1" applyAlignment="1">
      <alignment horizontal="center" vertical="top"/>
    </xf>
    <xf numFmtId="42" fontId="17" fillId="0" borderId="6" xfId="0" applyNumberFormat="1" applyFont="1" applyFill="1" applyBorder="1" applyAlignment="1">
      <alignment horizontal="left" vertical="top"/>
    </xf>
    <xf numFmtId="42" fontId="17" fillId="0" borderId="6" xfId="0" applyNumberFormat="1" applyFont="1" applyBorder="1" applyAlignment="1">
      <alignment horizontal="left" vertical="top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>
      <alignment horizontal="center" vertical="top"/>
    </xf>
    <xf numFmtId="42" fontId="17" fillId="0" borderId="2" xfId="0" applyNumberFormat="1" applyFont="1" applyFill="1" applyBorder="1" applyAlignment="1">
      <alignment horizontal="left" vertical="top" wrapText="1"/>
    </xf>
    <xf numFmtId="0" fontId="17" fillId="0" borderId="6" xfId="0" applyFont="1" applyBorder="1" applyAlignment="1">
      <alignment vertical="top" wrapText="1"/>
    </xf>
    <xf numFmtId="0" fontId="26" fillId="0" borderId="5" xfId="0" applyFont="1" applyBorder="1" applyAlignment="1">
      <alignment vertical="top"/>
    </xf>
    <xf numFmtId="0" fontId="18" fillId="0" borderId="12" xfId="0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7" fillId="0" borderId="0" xfId="0" applyFont="1"/>
    <xf numFmtId="0" fontId="27" fillId="0" borderId="14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3" fillId="2" borderId="2" xfId="0" applyFont="1" applyFill="1" applyBorder="1" applyAlignment="1">
      <alignment horizontal="center" vertical="center"/>
    </xf>
    <xf numFmtId="0" fontId="24" fillId="0" borderId="2" xfId="0" applyFont="1" applyBorder="1"/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4" xfId="0" applyFont="1" applyBorder="1"/>
    <xf numFmtId="0" fontId="24" fillId="0" borderId="10" xfId="0" applyFont="1" applyBorder="1"/>
    <xf numFmtId="0" fontId="24" fillId="0" borderId="11" xfId="0" applyFont="1" applyBorder="1"/>
    <xf numFmtId="0" fontId="23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7" fillId="0" borderId="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5" xfId="0" applyFont="1" applyFill="1" applyBorder="1" applyAlignment="1">
      <alignment horizontal="center" textRotation="90"/>
    </xf>
    <xf numFmtId="0" fontId="16" fillId="2" borderId="2" xfId="0" applyFont="1" applyFill="1" applyBorder="1" applyAlignment="1">
      <alignment horizontal="center" textRotation="90"/>
    </xf>
    <xf numFmtId="0" fontId="8" fillId="2" borderId="13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textRotation="90"/>
    </xf>
    <xf numFmtId="0" fontId="6" fillId="2" borderId="12" xfId="0" applyFont="1" applyFill="1" applyBorder="1" applyAlignment="1">
      <alignment horizontal="center" textRotation="90"/>
    </xf>
    <xf numFmtId="0" fontId="6" fillId="2" borderId="15" xfId="0" applyFont="1" applyFill="1" applyBorder="1" applyAlignment="1">
      <alignment horizontal="center" textRotation="90"/>
    </xf>
    <xf numFmtId="0" fontId="9" fillId="2" borderId="6" xfId="0" applyFont="1" applyFill="1" applyBorder="1" applyAlignment="1">
      <alignment horizontal="center" textRotation="90"/>
    </xf>
    <xf numFmtId="0" fontId="9" fillId="2" borderId="12" xfId="0" applyFont="1" applyFill="1" applyBorder="1" applyAlignment="1">
      <alignment horizontal="center" textRotation="90"/>
    </xf>
    <xf numFmtId="0" fontId="9" fillId="2" borderId="15" xfId="0" applyFont="1" applyFill="1" applyBorder="1" applyAlignment="1">
      <alignment horizontal="center" textRotation="90"/>
    </xf>
    <xf numFmtId="0" fontId="6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textRotation="90"/>
    </xf>
    <xf numFmtId="0" fontId="6" fillId="2" borderId="6" xfId="0" applyFont="1" applyFill="1" applyBorder="1" applyAlignment="1">
      <alignment horizontal="center" textRotation="90" wrapText="1"/>
    </xf>
    <xf numFmtId="0" fontId="6" fillId="2" borderId="12" xfId="0" applyFont="1" applyFill="1" applyBorder="1" applyAlignment="1">
      <alignment horizontal="center" textRotation="90" wrapText="1"/>
    </xf>
    <xf numFmtId="0" fontId="6" fillId="2" borderId="15" xfId="0" applyFont="1" applyFill="1" applyBorder="1" applyAlignment="1">
      <alignment horizontal="center" textRotation="90" wrapText="1"/>
    </xf>
    <xf numFmtId="0" fontId="7" fillId="2" borderId="6" xfId="0" applyFont="1" applyFill="1" applyBorder="1" applyAlignment="1">
      <alignment horizontal="center" textRotation="90"/>
    </xf>
    <xf numFmtId="0" fontId="7" fillId="2" borderId="12" xfId="0" applyFont="1" applyFill="1" applyBorder="1" applyAlignment="1">
      <alignment horizontal="center" textRotation="90"/>
    </xf>
    <xf numFmtId="0" fontId="7" fillId="2" borderId="15" xfId="0" applyFont="1" applyFill="1" applyBorder="1" applyAlignment="1">
      <alignment horizontal="center" textRotation="90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wrapText="1"/>
    </xf>
    <xf numFmtId="0" fontId="18" fillId="2" borderId="9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wrapText="1"/>
    </xf>
    <xf numFmtId="0" fontId="18" fillId="2" borderId="16" xfId="0" applyFont="1" applyFill="1" applyBorder="1" applyAlignment="1">
      <alignment horizontal="center" wrapText="1"/>
    </xf>
    <xf numFmtId="0" fontId="18" fillId="2" borderId="1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textRotation="90"/>
    </xf>
    <xf numFmtId="0" fontId="7" fillId="2" borderId="10" xfId="0" applyFont="1" applyFill="1" applyBorder="1" applyAlignment="1">
      <alignment horizontal="center" textRotation="90"/>
    </xf>
    <xf numFmtId="0" fontId="17" fillId="2" borderId="2" xfId="0" applyFont="1" applyFill="1" applyBorder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28" fillId="0" borderId="0" xfId="0" applyFont="1"/>
    <xf numFmtId="0" fontId="12" fillId="2" borderId="2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119903</xdr:colOff>
      <xdr:row>0</xdr:row>
      <xdr:rowOff>0</xdr:rowOff>
    </xdr:from>
    <xdr:to>
      <xdr:col>2</xdr:col>
      <xdr:colOff>28575</xdr:colOff>
      <xdr:row>3</xdr:row>
      <xdr:rowOff>72118</xdr:rowOff>
    </xdr:to>
    <xdr:pic>
      <xdr:nvPicPr>
        <xdr:cNvPr id="2" name="Picture 1" descr="logo kota Yogyakar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42000"/>
          <a:grayscl/>
        </a:blip>
        <a:srcRect/>
        <a:stretch>
          <a:fillRect/>
        </a:stretch>
      </xdr:blipFill>
      <xdr:spPr bwMode="auto">
        <a:xfrm>
          <a:off x="119903" y="0"/>
          <a:ext cx="623047" cy="824593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119903</xdr:colOff>
      <xdr:row>0</xdr:row>
      <xdr:rowOff>0</xdr:rowOff>
    </xdr:from>
    <xdr:to>
      <xdr:col>2</xdr:col>
      <xdr:colOff>28575</xdr:colOff>
      <xdr:row>3</xdr:row>
      <xdr:rowOff>72118</xdr:rowOff>
    </xdr:to>
    <xdr:pic>
      <xdr:nvPicPr>
        <xdr:cNvPr id="2" name="Picture 1" descr="logo kota Yogyakar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42000"/>
          <a:grayscl/>
        </a:blip>
        <a:srcRect/>
        <a:stretch>
          <a:fillRect/>
        </a:stretch>
      </xdr:blipFill>
      <xdr:spPr bwMode="auto">
        <a:xfrm>
          <a:off x="119903" y="0"/>
          <a:ext cx="624952" cy="826498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62754</xdr:colOff>
      <xdr:row>0</xdr:row>
      <xdr:rowOff>0</xdr:rowOff>
    </xdr:from>
    <xdr:to>
      <xdr:col>1</xdr:col>
      <xdr:colOff>352425</xdr:colOff>
      <xdr:row>3</xdr:row>
      <xdr:rowOff>72118</xdr:rowOff>
    </xdr:to>
    <xdr:pic>
      <xdr:nvPicPr>
        <xdr:cNvPr id="2" name="Picture 1" descr="logo kota Yogyakar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42000"/>
          <a:grayscl/>
        </a:blip>
        <a:srcRect/>
        <a:stretch>
          <a:fillRect/>
        </a:stretch>
      </xdr:blipFill>
      <xdr:spPr bwMode="auto">
        <a:xfrm>
          <a:off x="62754" y="0"/>
          <a:ext cx="708771" cy="824593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687160</xdr:colOff>
      <xdr:row>3</xdr:row>
      <xdr:rowOff>72118</xdr:rowOff>
    </xdr:to>
    <xdr:pic>
      <xdr:nvPicPr>
        <xdr:cNvPr id="2" name="Picture 1" descr="logo kota Yogyakar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42000"/>
          <a:grayscl/>
        </a:blip>
        <a:srcRect/>
        <a:stretch>
          <a:fillRect/>
        </a:stretch>
      </xdr:blipFill>
      <xdr:spPr bwMode="auto">
        <a:xfrm>
          <a:off x="476250" y="0"/>
          <a:ext cx="687160" cy="853168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170089</xdr:colOff>
      <xdr:row>3</xdr:row>
      <xdr:rowOff>46535</xdr:rowOff>
    </xdr:to>
    <xdr:pic>
      <xdr:nvPicPr>
        <xdr:cNvPr id="2" name="Picture 1" descr="logo kota Yogyakar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42000"/>
          <a:grayscl/>
        </a:blip>
        <a:srcRect/>
        <a:stretch>
          <a:fillRect/>
        </a:stretch>
      </xdr:blipFill>
      <xdr:spPr bwMode="auto">
        <a:xfrm>
          <a:off x="0" y="0"/>
          <a:ext cx="665389" cy="82758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1"/>
  <sheetViews>
    <sheetView tabSelected="1" showRuler="0" showWhiteSpace="0" topLeftCell="A6" zoomScale="117" zoomScaleNormal="117" zoomScalePageLayoutView="80" workbookViewId="0">
      <pane xSplit="6" ySplit="20" topLeftCell="G26" activePane="bottomRight" state="frozen"/>
      <selection activeCell="A6" sqref="A6"/>
      <selection pane="topRight" activeCell="G6" sqref="G6"/>
      <selection pane="bottomLeft" activeCell="A26" sqref="A26"/>
      <selection pane="bottomRight" activeCell="C1" sqref="C1"/>
    </sheetView>
  </sheetViews>
  <sheetFormatPr defaultRowHeight="13.2"/>
  <cols>
    <col min="1" max="1" width="5.109375" customWidth="1"/>
    <col min="2" max="2" width="4.88671875" customWidth="1"/>
    <col min="3" max="3" width="46.5546875" customWidth="1"/>
    <col min="4" max="4" width="3.5546875" hidden="1" customWidth="1"/>
    <col min="5" max="5" width="19.88671875" hidden="1" customWidth="1"/>
    <col min="6" max="6" width="20.44140625" hidden="1" customWidth="1"/>
    <col min="7" max="18" width="3.77734375" customWidth="1"/>
    <col min="19" max="19" width="19.33203125" customWidth="1"/>
    <col min="20" max="20" width="18.6640625" customWidth="1"/>
    <col min="21" max="21" width="19.109375" customWidth="1"/>
  </cols>
  <sheetData>
    <row r="1" spans="1:21" ht="17.399999999999999">
      <c r="A1" t="s">
        <v>228</v>
      </c>
      <c r="B1" s="28"/>
      <c r="C1" s="28" t="s">
        <v>30</v>
      </c>
      <c r="D1" s="28"/>
      <c r="E1" s="28"/>
      <c r="F1" s="28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4.6">
      <c r="B2" s="28"/>
      <c r="C2" s="34" t="s">
        <v>272</v>
      </c>
      <c r="D2" s="28"/>
      <c r="E2" s="28"/>
      <c r="F2" s="2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1" ht="17.399999999999999">
      <c r="B3" s="33"/>
      <c r="C3" s="33" t="s">
        <v>273</v>
      </c>
      <c r="D3" s="33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1" ht="6" customHeight="1" thickBot="1">
      <c r="A4" s="31"/>
      <c r="B4" s="30"/>
      <c r="C4" s="29"/>
      <c r="D4" s="30"/>
      <c r="E4" s="30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8" thickTop="1"/>
    <row r="6" spans="1:21" ht="20.399999999999999">
      <c r="A6" s="2" t="s">
        <v>274</v>
      </c>
      <c r="B6" s="3"/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0.399999999999999">
      <c r="A7" s="2" t="s">
        <v>297</v>
      </c>
      <c r="B7" s="3"/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4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4.4" customHeight="1">
      <c r="A9" s="230" t="s">
        <v>0</v>
      </c>
      <c r="B9" s="230" t="s">
        <v>2</v>
      </c>
      <c r="C9" s="231"/>
      <c r="D9" s="230" t="s">
        <v>2</v>
      </c>
      <c r="E9" s="231"/>
      <c r="F9" s="230" t="s">
        <v>3</v>
      </c>
      <c r="G9" s="230" t="s">
        <v>4</v>
      </c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 t="s">
        <v>60</v>
      </c>
      <c r="T9" s="230"/>
      <c r="U9" s="230" t="s">
        <v>75</v>
      </c>
    </row>
    <row r="10" spans="1:21" ht="8.4" customHeight="1">
      <c r="A10" s="230"/>
      <c r="B10" s="231"/>
      <c r="C10" s="231"/>
      <c r="D10" s="231"/>
      <c r="E10" s="231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41" t="s">
        <v>299</v>
      </c>
      <c r="T10" s="230" t="s">
        <v>6</v>
      </c>
      <c r="U10" s="230"/>
    </row>
    <row r="11" spans="1:21" ht="16.5" customHeight="1">
      <c r="A11" s="230"/>
      <c r="B11" s="231"/>
      <c r="C11" s="231"/>
      <c r="D11" s="231"/>
      <c r="E11" s="231"/>
      <c r="F11" s="230"/>
      <c r="G11" s="242" t="s">
        <v>298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1"/>
      <c r="T11" s="230"/>
      <c r="U11" s="230"/>
    </row>
    <row r="12" spans="1:21" ht="19.5" customHeight="1">
      <c r="A12" s="230"/>
      <c r="B12" s="231"/>
      <c r="C12" s="231"/>
      <c r="D12" s="231"/>
      <c r="E12" s="231"/>
      <c r="F12" s="230"/>
      <c r="G12" s="205">
        <v>1</v>
      </c>
      <c r="H12" s="205">
        <v>2</v>
      </c>
      <c r="I12" s="205">
        <v>3</v>
      </c>
      <c r="J12" s="205">
        <v>4</v>
      </c>
      <c r="K12" s="205">
        <v>5</v>
      </c>
      <c r="L12" s="205">
        <v>6</v>
      </c>
      <c r="M12" s="205">
        <v>7</v>
      </c>
      <c r="N12" s="205">
        <v>8</v>
      </c>
      <c r="O12" s="205">
        <v>9</v>
      </c>
      <c r="P12" s="205">
        <v>10</v>
      </c>
      <c r="Q12" s="205">
        <v>11</v>
      </c>
      <c r="R12" s="205">
        <v>12</v>
      </c>
      <c r="S12" s="241"/>
      <c r="T12" s="230"/>
      <c r="U12" s="230"/>
    </row>
    <row r="13" spans="1:21" ht="12.75" hidden="1" customHeight="1">
      <c r="A13" s="7"/>
      <c r="B13" s="8" t="s">
        <v>9</v>
      </c>
      <c r="C13" s="9"/>
      <c r="D13" s="188"/>
      <c r="E13" s="189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91"/>
      <c r="T13" s="91"/>
      <c r="U13" s="20"/>
    </row>
    <row r="14" spans="1:21" ht="30" hidden="1" customHeight="1">
      <c r="A14" s="191"/>
      <c r="B14" s="181" t="s">
        <v>8</v>
      </c>
      <c r="C14" s="236" t="s">
        <v>37</v>
      </c>
      <c r="D14" s="195">
        <v>1</v>
      </c>
      <c r="E14" s="41" t="s">
        <v>283</v>
      </c>
      <c r="F14" s="17" t="s">
        <v>284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87"/>
      <c r="T14" s="87"/>
      <c r="U14" s="20"/>
    </row>
    <row r="15" spans="1:21" ht="30" hidden="1" customHeight="1">
      <c r="A15" s="192"/>
      <c r="B15" s="181"/>
      <c r="C15" s="237"/>
      <c r="D15" s="195">
        <v>2</v>
      </c>
      <c r="E15" s="41" t="s">
        <v>33</v>
      </c>
      <c r="F15" s="20" t="s">
        <v>10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87"/>
      <c r="T15" s="87"/>
      <c r="U15" s="20"/>
    </row>
    <row r="16" spans="1:21" ht="42.6" hidden="1" customHeight="1">
      <c r="A16" s="192"/>
      <c r="B16" s="232" t="s">
        <v>12</v>
      </c>
      <c r="C16" s="235" t="s">
        <v>275</v>
      </c>
      <c r="D16" s="195">
        <v>3</v>
      </c>
      <c r="E16" s="41" t="s">
        <v>138</v>
      </c>
      <c r="F16" s="17" t="s">
        <v>11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87"/>
      <c r="T16" s="87"/>
      <c r="U16" s="20"/>
    </row>
    <row r="17" spans="1:21" ht="13.8" hidden="1">
      <c r="A17" s="192"/>
      <c r="B17" s="234"/>
      <c r="C17" s="237"/>
      <c r="D17" s="195">
        <v>4</v>
      </c>
      <c r="E17" s="41" t="s">
        <v>281</v>
      </c>
      <c r="F17" s="17" t="s">
        <v>282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87"/>
      <c r="T17" s="87"/>
      <c r="U17" s="20"/>
    </row>
    <row r="18" spans="1:21" ht="29.4" hidden="1" customHeight="1">
      <c r="A18" s="192"/>
      <c r="B18" s="202" t="s">
        <v>13</v>
      </c>
      <c r="C18" s="14" t="s">
        <v>107</v>
      </c>
      <c r="D18" s="195">
        <v>5</v>
      </c>
      <c r="E18" s="41" t="s">
        <v>280</v>
      </c>
      <c r="F18" s="17" t="s">
        <v>279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87"/>
      <c r="T18" s="87"/>
      <c r="U18" s="20"/>
    </row>
    <row r="19" spans="1:21" ht="51" hidden="1" customHeight="1">
      <c r="A19" s="192"/>
      <c r="B19" s="59" t="s">
        <v>14</v>
      </c>
      <c r="C19" s="101" t="s">
        <v>225</v>
      </c>
      <c r="D19" s="196">
        <v>6</v>
      </c>
      <c r="E19" s="61" t="s">
        <v>271</v>
      </c>
      <c r="F19" s="17" t="s">
        <v>212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88"/>
      <c r="T19" s="88"/>
      <c r="U19" s="20"/>
    </row>
    <row r="20" spans="1:21" ht="42" hidden="1" customHeight="1">
      <c r="A20" s="193"/>
      <c r="B20" s="59" t="s">
        <v>16</v>
      </c>
      <c r="C20" s="101" t="s">
        <v>276</v>
      </c>
      <c r="D20" s="196">
        <v>7</v>
      </c>
      <c r="E20" s="61" t="s">
        <v>277</v>
      </c>
      <c r="F20" s="17" t="s">
        <v>278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88"/>
      <c r="T20" s="91"/>
      <c r="U20" s="20"/>
    </row>
    <row r="21" spans="1:21" ht="13.8" hidden="1">
      <c r="A21" s="7"/>
      <c r="B21" s="42" t="s">
        <v>76</v>
      </c>
      <c r="C21" s="16"/>
      <c r="D21" s="195"/>
      <c r="E21" s="41"/>
      <c r="F21" s="1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88"/>
      <c r="T21" s="89"/>
      <c r="U21" s="20"/>
    </row>
    <row r="22" spans="1:21" ht="13.8" hidden="1">
      <c r="A22" s="200"/>
      <c r="B22" s="232" t="s">
        <v>8</v>
      </c>
      <c r="C22" s="235"/>
      <c r="D22" s="195"/>
      <c r="E22" s="41"/>
      <c r="F22" s="1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88"/>
      <c r="T22" s="89"/>
      <c r="U22" s="20"/>
    </row>
    <row r="23" spans="1:21" ht="13.8" hidden="1">
      <c r="A23" s="200"/>
      <c r="B23" s="233"/>
      <c r="C23" s="236"/>
      <c r="D23" s="195"/>
      <c r="E23" s="199"/>
      <c r="F23" s="1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88"/>
      <c r="T23" s="89"/>
      <c r="U23" s="20"/>
    </row>
    <row r="24" spans="1:21" ht="13.8" hidden="1">
      <c r="A24" s="200"/>
      <c r="B24" s="234"/>
      <c r="C24" s="237"/>
      <c r="D24" s="195"/>
      <c r="E24" s="41"/>
      <c r="F24" s="1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88"/>
      <c r="T24" s="89"/>
      <c r="U24" s="20"/>
    </row>
    <row r="25" spans="1:21" ht="13.8" hidden="1">
      <c r="A25" s="200"/>
      <c r="B25" s="202" t="s">
        <v>12</v>
      </c>
      <c r="C25" s="16"/>
      <c r="D25" s="195"/>
      <c r="E25" s="41"/>
      <c r="F25" s="1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88"/>
      <c r="T25" s="89"/>
      <c r="U25" s="20"/>
    </row>
    <row r="26" spans="1:21" ht="15">
      <c r="A26" s="46" t="s">
        <v>106</v>
      </c>
      <c r="B26" s="216" t="s">
        <v>326</v>
      </c>
      <c r="C26" s="208"/>
      <c r="D26" s="195"/>
      <c r="E26" s="197"/>
      <c r="F26" s="3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10"/>
      <c r="T26" s="211"/>
      <c r="U26" s="212"/>
    </row>
    <row r="27" spans="1:21" ht="15">
      <c r="A27" s="217"/>
      <c r="B27" s="219">
        <v>1</v>
      </c>
      <c r="C27" s="207" t="s">
        <v>327</v>
      </c>
      <c r="D27" s="198"/>
      <c r="E27" s="61"/>
      <c r="F27" s="215"/>
      <c r="G27" s="213" t="s">
        <v>325</v>
      </c>
      <c r="H27" s="213" t="s">
        <v>325</v>
      </c>
      <c r="I27" s="213" t="s">
        <v>325</v>
      </c>
      <c r="J27" s="213"/>
      <c r="K27" s="213"/>
      <c r="L27" s="213" t="s">
        <v>325</v>
      </c>
      <c r="M27" s="213" t="s">
        <v>325</v>
      </c>
      <c r="N27" s="213" t="s">
        <v>325</v>
      </c>
      <c r="O27" s="213" t="s">
        <v>325</v>
      </c>
      <c r="P27" s="213" t="s">
        <v>325</v>
      </c>
      <c r="Q27" s="213" t="s">
        <v>325</v>
      </c>
      <c r="R27" s="213" t="s">
        <v>325</v>
      </c>
      <c r="S27" s="214"/>
      <c r="T27" s="214"/>
      <c r="U27" s="212"/>
    </row>
    <row r="28" spans="1:21" ht="15">
      <c r="A28" s="217"/>
      <c r="B28" s="219">
        <v>2</v>
      </c>
      <c r="C28" s="207" t="s">
        <v>328</v>
      </c>
      <c r="D28" s="198"/>
      <c r="E28" s="61"/>
      <c r="F28" s="215"/>
      <c r="G28" s="213"/>
      <c r="H28" s="213"/>
      <c r="I28" s="213"/>
      <c r="J28" s="213"/>
      <c r="K28" s="213" t="s">
        <v>104</v>
      </c>
      <c r="L28" s="213"/>
      <c r="M28" s="213"/>
      <c r="N28" s="213" t="s">
        <v>104</v>
      </c>
      <c r="O28" s="213"/>
      <c r="P28" s="213"/>
      <c r="Q28" s="213"/>
      <c r="R28" s="213" t="s">
        <v>105</v>
      </c>
      <c r="S28" s="214"/>
      <c r="T28" s="214"/>
      <c r="U28" s="212"/>
    </row>
    <row r="29" spans="1:21" ht="27.6">
      <c r="A29" s="217"/>
      <c r="B29" s="219">
        <v>3</v>
      </c>
      <c r="C29" s="207" t="s">
        <v>334</v>
      </c>
      <c r="D29" s="198"/>
      <c r="E29" s="61"/>
      <c r="F29" s="215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4"/>
      <c r="T29" s="214"/>
      <c r="U29" s="212"/>
    </row>
    <row r="30" spans="1:21" ht="15">
      <c r="A30" s="217"/>
      <c r="B30" s="219">
        <v>4</v>
      </c>
      <c r="C30" s="207" t="s">
        <v>333</v>
      </c>
      <c r="D30" s="198"/>
      <c r="E30" s="61"/>
      <c r="F30" s="215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4"/>
      <c r="T30" s="214"/>
      <c r="U30" s="212"/>
    </row>
    <row r="31" spans="1:21" ht="15">
      <c r="A31" s="217"/>
      <c r="B31" s="219">
        <v>5</v>
      </c>
      <c r="C31" s="207" t="s">
        <v>330</v>
      </c>
      <c r="D31" s="198"/>
      <c r="E31" s="61"/>
      <c r="F31" s="215"/>
      <c r="G31" s="361"/>
      <c r="H31" s="361"/>
      <c r="I31" s="361"/>
      <c r="J31" s="213"/>
      <c r="K31" s="213"/>
      <c r="L31" s="361"/>
      <c r="M31" s="361"/>
      <c r="N31" s="361"/>
      <c r="O31" s="361"/>
      <c r="P31" s="361"/>
      <c r="Q31" s="361"/>
      <c r="R31" s="361"/>
      <c r="S31" s="214"/>
      <c r="T31" s="214"/>
      <c r="U31" s="212"/>
    </row>
    <row r="32" spans="1:21" ht="15">
      <c r="A32" s="217"/>
      <c r="B32" s="219">
        <v>6</v>
      </c>
      <c r="C32" s="207" t="s">
        <v>331</v>
      </c>
      <c r="D32" s="198"/>
      <c r="E32" s="61"/>
      <c r="F32" s="215"/>
      <c r="G32" s="361"/>
      <c r="H32" s="361"/>
      <c r="I32" s="361"/>
      <c r="J32" s="213"/>
      <c r="K32" s="213"/>
      <c r="L32" s="361"/>
      <c r="M32" s="361"/>
      <c r="N32" s="361"/>
      <c r="O32" s="361"/>
      <c r="P32" s="361"/>
      <c r="Q32" s="361"/>
      <c r="R32" s="361"/>
      <c r="S32" s="214"/>
      <c r="T32" s="214"/>
      <c r="U32" s="212"/>
    </row>
    <row r="33" spans="1:21" ht="15">
      <c r="A33" s="217"/>
      <c r="B33" s="219">
        <v>7</v>
      </c>
      <c r="C33" s="207" t="s">
        <v>332</v>
      </c>
      <c r="D33" s="198"/>
      <c r="E33" s="61"/>
      <c r="F33" s="215"/>
      <c r="G33" s="361"/>
      <c r="H33" s="361"/>
      <c r="I33" s="361"/>
      <c r="J33" s="213"/>
      <c r="K33" s="213"/>
      <c r="L33" s="361"/>
      <c r="M33" s="361"/>
      <c r="N33" s="361"/>
      <c r="O33" s="361"/>
      <c r="P33" s="361"/>
      <c r="Q33" s="361"/>
      <c r="R33" s="361"/>
      <c r="S33" s="214"/>
      <c r="T33" s="214"/>
      <c r="U33" s="212"/>
    </row>
    <row r="34" spans="1:21" ht="32.4" customHeight="1">
      <c r="A34" s="217"/>
      <c r="B34" s="219">
        <v>8</v>
      </c>
      <c r="C34" s="207" t="s">
        <v>329</v>
      </c>
      <c r="D34" s="198"/>
      <c r="E34" s="61"/>
      <c r="F34" s="215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4"/>
      <c r="T34" s="214"/>
      <c r="U34" s="212"/>
    </row>
    <row r="35" spans="1:21" ht="15">
      <c r="A35" s="217"/>
      <c r="B35" s="219">
        <v>9</v>
      </c>
      <c r="C35" s="207" t="s">
        <v>390</v>
      </c>
      <c r="D35" s="198"/>
      <c r="E35" s="61"/>
      <c r="F35" s="215"/>
      <c r="G35" s="213"/>
      <c r="H35" s="213"/>
      <c r="I35" s="213" t="s">
        <v>104</v>
      </c>
      <c r="J35" s="213"/>
      <c r="K35" s="213"/>
      <c r="L35" s="213"/>
      <c r="M35" s="213"/>
      <c r="N35" s="213"/>
      <c r="O35" s="213"/>
      <c r="P35" s="213"/>
      <c r="Q35" s="213"/>
      <c r="R35" s="213" t="s">
        <v>108</v>
      </c>
      <c r="S35" s="214"/>
      <c r="T35" s="214"/>
      <c r="U35" s="212"/>
    </row>
    <row r="36" spans="1:21" ht="15">
      <c r="A36" s="46" t="s">
        <v>105</v>
      </c>
      <c r="B36" s="216" t="s">
        <v>302</v>
      </c>
      <c r="C36" s="208"/>
      <c r="D36" s="198"/>
      <c r="E36" s="61"/>
      <c r="F36" s="215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4"/>
      <c r="T36" s="214"/>
      <c r="U36" s="212"/>
    </row>
    <row r="37" spans="1:21" ht="27.6">
      <c r="A37" s="217"/>
      <c r="B37" s="219">
        <v>1</v>
      </c>
      <c r="C37" s="207" t="s">
        <v>375</v>
      </c>
      <c r="D37" s="198"/>
      <c r="E37" s="61"/>
      <c r="F37" s="215"/>
      <c r="G37" s="213"/>
      <c r="H37" s="213"/>
      <c r="I37" s="213"/>
      <c r="J37" s="213" t="s">
        <v>106</v>
      </c>
      <c r="K37" s="213"/>
      <c r="L37" s="213"/>
      <c r="M37" s="213"/>
      <c r="N37" s="213"/>
      <c r="O37" s="213"/>
      <c r="P37" s="213"/>
      <c r="Q37" s="213"/>
      <c r="R37" s="213"/>
      <c r="S37" s="214"/>
      <c r="T37" s="214"/>
      <c r="U37" s="212"/>
    </row>
    <row r="38" spans="1:21" ht="41.4">
      <c r="A38" s="217"/>
      <c r="B38" s="219">
        <v>2</v>
      </c>
      <c r="C38" s="207" t="s">
        <v>376</v>
      </c>
      <c r="D38" s="198"/>
      <c r="E38" s="61"/>
      <c r="F38" s="215"/>
      <c r="G38" s="213"/>
      <c r="H38" s="213"/>
      <c r="I38" s="213"/>
      <c r="J38" s="213" t="s">
        <v>106</v>
      </c>
      <c r="K38" s="213"/>
      <c r="L38" s="213"/>
      <c r="M38" s="213"/>
      <c r="N38" s="213"/>
      <c r="O38" s="213"/>
      <c r="P38" s="213"/>
      <c r="Q38" s="213"/>
      <c r="R38" s="213"/>
      <c r="S38" s="214"/>
      <c r="T38" s="214"/>
      <c r="U38" s="212"/>
    </row>
    <row r="39" spans="1:21" ht="27.6">
      <c r="A39" s="217"/>
      <c r="B39" s="219">
        <v>3</v>
      </c>
      <c r="C39" s="207" t="s">
        <v>289</v>
      </c>
      <c r="D39" s="198"/>
      <c r="E39" s="61"/>
      <c r="F39" s="215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4"/>
      <c r="T39" s="214"/>
      <c r="U39" s="212"/>
    </row>
    <row r="40" spans="1:21" ht="15">
      <c r="A40" s="217"/>
      <c r="B40" s="219">
        <v>4</v>
      </c>
      <c r="C40" s="207" t="s">
        <v>377</v>
      </c>
      <c r="D40" s="198"/>
      <c r="E40" s="61"/>
      <c r="F40" s="215"/>
      <c r="G40" s="213" t="s">
        <v>325</v>
      </c>
      <c r="H40" s="213" t="s">
        <v>325</v>
      </c>
      <c r="I40" s="213" t="s">
        <v>325</v>
      </c>
      <c r="J40" s="213" t="s">
        <v>325</v>
      </c>
      <c r="K40" s="213" t="s">
        <v>325</v>
      </c>
      <c r="L40" s="213" t="s">
        <v>325</v>
      </c>
      <c r="M40" s="213" t="s">
        <v>325</v>
      </c>
      <c r="N40" s="213" t="s">
        <v>325</v>
      </c>
      <c r="O40" s="213" t="s">
        <v>325</v>
      </c>
      <c r="P40" s="213" t="s">
        <v>325</v>
      </c>
      <c r="Q40" s="213" t="s">
        <v>325</v>
      </c>
      <c r="R40" s="213" t="s">
        <v>325</v>
      </c>
      <c r="S40" s="214"/>
      <c r="T40" s="214"/>
      <c r="U40" s="212"/>
    </row>
    <row r="41" spans="1:21" ht="15">
      <c r="A41" s="217"/>
      <c r="B41" s="219">
        <v>5</v>
      </c>
      <c r="C41" s="207" t="s">
        <v>378</v>
      </c>
      <c r="D41" s="198"/>
      <c r="E41" s="61"/>
      <c r="F41" s="215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4"/>
      <c r="T41" s="214"/>
      <c r="U41" s="212"/>
    </row>
    <row r="42" spans="1:21" ht="15">
      <c r="A42" s="217"/>
      <c r="B42" s="219">
        <v>6</v>
      </c>
      <c r="C42" s="207" t="s">
        <v>355</v>
      </c>
      <c r="D42" s="198"/>
      <c r="E42" s="61"/>
      <c r="F42" s="215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4"/>
      <c r="T42" s="214"/>
      <c r="U42" s="212"/>
    </row>
    <row r="43" spans="1:21" ht="15">
      <c r="A43" s="217"/>
      <c r="B43" s="219">
        <v>7</v>
      </c>
      <c r="C43" s="207" t="s">
        <v>335</v>
      </c>
      <c r="D43" s="198"/>
      <c r="E43" s="61"/>
      <c r="F43" s="215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4"/>
      <c r="T43" s="214"/>
      <c r="U43" s="212"/>
    </row>
    <row r="44" spans="1:21" ht="15">
      <c r="A44" s="218"/>
      <c r="B44" s="219"/>
      <c r="C44" s="207"/>
      <c r="D44" s="198"/>
      <c r="E44" s="61"/>
      <c r="F44" s="215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4"/>
      <c r="T44" s="214"/>
      <c r="U44" s="212"/>
    </row>
    <row r="45" spans="1:21" ht="15">
      <c r="A45" s="46" t="s">
        <v>108</v>
      </c>
      <c r="B45" s="216" t="s">
        <v>303</v>
      </c>
      <c r="C45" s="207"/>
      <c r="D45" s="198"/>
      <c r="E45" s="61"/>
      <c r="F45" s="215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4"/>
      <c r="T45" s="214"/>
      <c r="U45" s="212"/>
    </row>
    <row r="46" spans="1:21" ht="27.6">
      <c r="A46" s="217"/>
      <c r="B46" s="111">
        <v>1</v>
      </c>
      <c r="C46" s="207" t="s">
        <v>389</v>
      </c>
      <c r="D46" s="198"/>
      <c r="E46" s="61"/>
      <c r="F46" s="215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4"/>
      <c r="T46" s="214"/>
      <c r="U46" s="212"/>
    </row>
    <row r="47" spans="1:21" ht="15">
      <c r="A47" s="217"/>
      <c r="B47" s="111">
        <v>2</v>
      </c>
      <c r="C47" s="207" t="s">
        <v>338</v>
      </c>
      <c r="D47" s="198"/>
      <c r="E47" s="61"/>
      <c r="F47" s="215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4"/>
      <c r="T47" s="214"/>
      <c r="U47" s="212"/>
    </row>
    <row r="48" spans="1:21" ht="15">
      <c r="A48" s="217"/>
      <c r="B48" s="111">
        <v>3</v>
      </c>
      <c r="C48" s="207" t="s">
        <v>341</v>
      </c>
      <c r="D48" s="198"/>
      <c r="E48" s="61"/>
      <c r="F48" s="215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4"/>
      <c r="T48" s="214"/>
      <c r="U48" s="212"/>
    </row>
    <row r="49" spans="1:21" ht="15">
      <c r="A49" s="217"/>
      <c r="B49" s="111">
        <v>4</v>
      </c>
      <c r="C49" s="207" t="s">
        <v>339</v>
      </c>
      <c r="D49" s="198"/>
      <c r="E49" s="61"/>
      <c r="F49" s="215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4"/>
      <c r="T49" s="214"/>
      <c r="U49" s="212"/>
    </row>
    <row r="50" spans="1:21" ht="15">
      <c r="A50" s="217"/>
      <c r="B50" s="111">
        <v>5</v>
      </c>
      <c r="C50" s="207" t="s">
        <v>343</v>
      </c>
      <c r="D50" s="198"/>
      <c r="E50" s="61"/>
      <c r="F50" s="215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4"/>
      <c r="T50" s="214"/>
      <c r="U50" s="212"/>
    </row>
    <row r="51" spans="1:21" ht="27.6">
      <c r="A51" s="217"/>
      <c r="B51" s="111">
        <v>6</v>
      </c>
      <c r="C51" s="207" t="s">
        <v>301</v>
      </c>
      <c r="D51" s="198"/>
      <c r="E51" s="61"/>
      <c r="F51" s="215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4"/>
      <c r="T51" s="214"/>
      <c r="U51" s="212"/>
    </row>
    <row r="52" spans="1:21" ht="27.6">
      <c r="A52" s="217"/>
      <c r="B52" s="111">
        <v>7</v>
      </c>
      <c r="C52" s="207" t="s">
        <v>344</v>
      </c>
      <c r="D52" s="198"/>
      <c r="E52" s="61"/>
      <c r="F52" s="215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4"/>
      <c r="T52" s="214"/>
      <c r="U52" s="212"/>
    </row>
    <row r="53" spans="1:21" ht="15">
      <c r="A53" s="218"/>
      <c r="B53" s="111">
        <v>8</v>
      </c>
      <c r="C53" s="207" t="s">
        <v>335</v>
      </c>
      <c r="D53" s="198"/>
      <c r="E53" s="61"/>
      <c r="F53" s="215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4"/>
      <c r="T53" s="214"/>
      <c r="U53" s="212"/>
    </row>
    <row r="54" spans="1:21" ht="15">
      <c r="A54" s="46" t="s">
        <v>104</v>
      </c>
      <c r="B54" s="216" t="s">
        <v>304</v>
      </c>
      <c r="C54" s="207"/>
      <c r="D54" s="198"/>
      <c r="E54" s="61"/>
      <c r="F54" s="215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4"/>
      <c r="T54" s="214"/>
      <c r="U54" s="212"/>
    </row>
    <row r="55" spans="1:21" ht="15">
      <c r="A55" s="217"/>
      <c r="B55" s="111">
        <v>1</v>
      </c>
      <c r="C55" s="207" t="s">
        <v>388</v>
      </c>
      <c r="D55" s="198"/>
      <c r="E55" s="61"/>
      <c r="F55" s="215"/>
      <c r="G55" s="213"/>
      <c r="H55" s="213"/>
      <c r="I55" s="213"/>
      <c r="J55" s="213"/>
      <c r="K55" s="213"/>
      <c r="L55" s="213" t="s">
        <v>105</v>
      </c>
      <c r="M55" s="213"/>
      <c r="N55" s="213"/>
      <c r="O55" s="213"/>
      <c r="P55" s="213"/>
      <c r="Q55" s="213"/>
      <c r="R55" s="213"/>
      <c r="S55" s="214"/>
      <c r="T55" s="214"/>
      <c r="U55" s="212"/>
    </row>
    <row r="56" spans="1:21" ht="15">
      <c r="A56" s="217"/>
      <c r="B56" s="111">
        <v>2</v>
      </c>
      <c r="C56" s="207" t="s">
        <v>305</v>
      </c>
      <c r="D56" s="198"/>
      <c r="E56" s="61"/>
      <c r="F56" s="215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4"/>
      <c r="T56" s="214"/>
      <c r="U56" s="212"/>
    </row>
    <row r="57" spans="1:21" ht="15">
      <c r="A57" s="217"/>
      <c r="B57" s="111">
        <v>3</v>
      </c>
      <c r="C57" s="207" t="s">
        <v>306</v>
      </c>
      <c r="D57" s="198"/>
      <c r="E57" s="61"/>
      <c r="F57" s="215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4"/>
      <c r="T57" s="214"/>
      <c r="U57" s="212"/>
    </row>
    <row r="58" spans="1:21" ht="15">
      <c r="A58" s="217"/>
      <c r="B58" s="111">
        <v>4</v>
      </c>
      <c r="C58" s="207" t="s">
        <v>356</v>
      </c>
      <c r="D58" s="198"/>
      <c r="E58" s="61"/>
      <c r="F58" s="215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4"/>
      <c r="T58" s="214"/>
      <c r="U58" s="212"/>
    </row>
    <row r="59" spans="1:21" ht="15">
      <c r="A59" s="217"/>
      <c r="B59" s="111">
        <v>5</v>
      </c>
      <c r="C59" s="207" t="s">
        <v>307</v>
      </c>
      <c r="D59" s="198"/>
      <c r="E59" s="61"/>
      <c r="F59" s="215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4"/>
      <c r="T59" s="214"/>
      <c r="U59" s="212"/>
    </row>
    <row r="60" spans="1:21" ht="15">
      <c r="A60" s="217"/>
      <c r="B60" s="111">
        <v>6</v>
      </c>
      <c r="C60" s="207" t="s">
        <v>357</v>
      </c>
      <c r="D60" s="198"/>
      <c r="E60" s="61"/>
      <c r="F60" s="215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4"/>
      <c r="T60" s="214"/>
      <c r="U60" s="212"/>
    </row>
    <row r="61" spans="1:21" ht="15">
      <c r="A61" s="217"/>
      <c r="B61" s="111">
        <v>7</v>
      </c>
      <c r="C61" s="207" t="s">
        <v>358</v>
      </c>
      <c r="D61" s="198"/>
      <c r="E61" s="61"/>
      <c r="F61" s="215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4"/>
      <c r="T61" s="214"/>
      <c r="U61" s="212"/>
    </row>
    <row r="62" spans="1:21" ht="15">
      <c r="A62" s="217"/>
      <c r="B62" s="111">
        <v>8</v>
      </c>
      <c r="C62" s="207" t="s">
        <v>308</v>
      </c>
      <c r="D62" s="198"/>
      <c r="E62" s="61"/>
      <c r="F62" s="215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4"/>
      <c r="T62" s="214"/>
      <c r="U62" s="212"/>
    </row>
    <row r="63" spans="1:21" ht="27.6">
      <c r="A63" s="217"/>
      <c r="B63" s="111">
        <v>9</v>
      </c>
      <c r="C63" s="207" t="s">
        <v>379</v>
      </c>
      <c r="D63" s="198"/>
      <c r="E63" s="61"/>
      <c r="F63" s="215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4"/>
      <c r="T63" s="214"/>
      <c r="U63" s="212"/>
    </row>
    <row r="64" spans="1:21" ht="15">
      <c r="A64" s="217"/>
      <c r="B64" s="111">
        <v>10</v>
      </c>
      <c r="C64" s="207" t="s">
        <v>359</v>
      </c>
      <c r="D64" s="198"/>
      <c r="E64" s="61"/>
      <c r="F64" s="215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4"/>
      <c r="T64" s="214"/>
      <c r="U64" s="212"/>
    </row>
    <row r="65" spans="1:21" ht="15">
      <c r="A65" s="217"/>
      <c r="B65" s="111">
        <v>11</v>
      </c>
      <c r="C65" s="207" t="s">
        <v>360</v>
      </c>
      <c r="D65" s="198"/>
      <c r="E65" s="61"/>
      <c r="F65" s="215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4"/>
      <c r="T65" s="214"/>
      <c r="U65" s="212"/>
    </row>
    <row r="66" spans="1:21" ht="15">
      <c r="A66" s="217"/>
      <c r="B66" s="111">
        <v>12</v>
      </c>
      <c r="C66" s="207" t="s">
        <v>335</v>
      </c>
      <c r="D66" s="198"/>
      <c r="E66" s="61"/>
      <c r="F66" s="215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4"/>
      <c r="T66" s="214"/>
      <c r="U66" s="212"/>
    </row>
    <row r="67" spans="1:21" ht="15">
      <c r="A67" s="217"/>
      <c r="B67" s="111"/>
      <c r="C67" s="207"/>
      <c r="D67" s="198"/>
      <c r="E67" s="61"/>
      <c r="F67" s="215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4"/>
      <c r="T67" s="214"/>
      <c r="U67" s="212"/>
    </row>
    <row r="68" spans="1:21" ht="15">
      <c r="A68" s="46" t="s">
        <v>320</v>
      </c>
      <c r="B68" s="216" t="s">
        <v>311</v>
      </c>
      <c r="C68" s="207"/>
      <c r="D68" s="198"/>
      <c r="E68" s="61"/>
      <c r="F68" s="215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4"/>
      <c r="T68" s="214"/>
      <c r="U68" s="212"/>
    </row>
    <row r="69" spans="1:21" ht="15">
      <c r="A69" s="217"/>
      <c r="B69" s="111">
        <v>1</v>
      </c>
      <c r="C69" s="207" t="s">
        <v>387</v>
      </c>
      <c r="D69" s="198"/>
      <c r="E69" s="61"/>
      <c r="F69" s="215"/>
      <c r="G69" s="213"/>
      <c r="H69" s="213"/>
      <c r="I69" s="213"/>
      <c r="J69" s="213"/>
      <c r="K69" s="213"/>
      <c r="L69" s="213" t="s">
        <v>108</v>
      </c>
      <c r="M69" s="213"/>
      <c r="N69" s="213"/>
      <c r="O69" s="213"/>
      <c r="P69" s="213"/>
      <c r="Q69" s="213"/>
      <c r="R69" s="213"/>
      <c r="S69" s="214"/>
      <c r="T69" s="214"/>
      <c r="U69" s="212"/>
    </row>
    <row r="70" spans="1:21" ht="27.6">
      <c r="A70" s="217"/>
      <c r="B70" s="111">
        <v>2</v>
      </c>
      <c r="C70" s="207" t="s">
        <v>346</v>
      </c>
      <c r="D70" s="198"/>
      <c r="E70" s="61"/>
      <c r="F70" s="215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4"/>
      <c r="T70" s="214"/>
      <c r="U70" s="212"/>
    </row>
    <row r="71" spans="1:21" ht="15">
      <c r="A71" s="217"/>
      <c r="B71" s="111">
        <v>3</v>
      </c>
      <c r="C71" s="207" t="s">
        <v>309</v>
      </c>
      <c r="D71" s="198"/>
      <c r="E71" s="61"/>
      <c r="F71" s="215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4"/>
      <c r="T71" s="214"/>
      <c r="U71" s="212"/>
    </row>
    <row r="72" spans="1:21" ht="15">
      <c r="A72" s="217"/>
      <c r="B72" s="111">
        <v>4</v>
      </c>
      <c r="C72" s="207" t="s">
        <v>380</v>
      </c>
      <c r="D72" s="198"/>
      <c r="E72" s="61"/>
      <c r="F72" s="215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4"/>
      <c r="T72" s="214"/>
      <c r="U72" s="212"/>
    </row>
    <row r="73" spans="1:21" ht="15">
      <c r="A73" s="217"/>
      <c r="B73" s="111">
        <v>5</v>
      </c>
      <c r="C73" s="207" t="s">
        <v>381</v>
      </c>
      <c r="D73" s="198"/>
      <c r="E73" s="61"/>
      <c r="F73" s="215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4"/>
      <c r="T73" s="214"/>
      <c r="U73" s="212"/>
    </row>
    <row r="74" spans="1:21" ht="15">
      <c r="A74" s="217"/>
      <c r="B74" s="111">
        <v>6</v>
      </c>
      <c r="C74" s="207" t="s">
        <v>382</v>
      </c>
      <c r="D74" s="198"/>
      <c r="E74" s="61"/>
      <c r="F74" s="215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4"/>
      <c r="T74" s="214"/>
      <c r="U74" s="212"/>
    </row>
    <row r="75" spans="1:21" ht="27.6">
      <c r="A75" s="217"/>
      <c r="B75" s="111">
        <v>7</v>
      </c>
      <c r="C75" s="207" t="s">
        <v>348</v>
      </c>
      <c r="D75" s="198"/>
      <c r="E75" s="61"/>
      <c r="F75" s="215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4"/>
      <c r="T75" s="214"/>
      <c r="U75" s="212"/>
    </row>
    <row r="76" spans="1:21" ht="27.6">
      <c r="A76" s="217"/>
      <c r="B76" s="111">
        <v>8</v>
      </c>
      <c r="C76" s="207" t="s">
        <v>310</v>
      </c>
      <c r="D76" s="198"/>
      <c r="E76" s="61"/>
      <c r="F76" s="215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4"/>
      <c r="T76" s="214"/>
      <c r="U76" s="212"/>
    </row>
    <row r="77" spans="1:21" ht="27.6">
      <c r="A77" s="217"/>
      <c r="B77" s="111">
        <v>9</v>
      </c>
      <c r="C77" s="207" t="s">
        <v>349</v>
      </c>
      <c r="D77" s="198"/>
      <c r="E77" s="61"/>
      <c r="F77" s="215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4"/>
      <c r="T77" s="214"/>
      <c r="U77" s="212"/>
    </row>
    <row r="78" spans="1:21" ht="15">
      <c r="A78" s="218"/>
      <c r="B78" s="111">
        <v>10</v>
      </c>
      <c r="C78" s="207" t="s">
        <v>335</v>
      </c>
      <c r="D78" s="198"/>
      <c r="E78" s="61"/>
      <c r="F78" s="215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4"/>
      <c r="T78" s="214"/>
      <c r="U78" s="212"/>
    </row>
    <row r="79" spans="1:21" ht="15">
      <c r="A79" s="46" t="s">
        <v>321</v>
      </c>
      <c r="B79" s="216" t="s">
        <v>313</v>
      </c>
      <c r="C79" s="207"/>
      <c r="D79" s="198"/>
      <c r="E79" s="61"/>
      <c r="F79" s="215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4"/>
      <c r="T79" s="214"/>
      <c r="U79" s="212"/>
    </row>
    <row r="80" spans="1:21" ht="27.6">
      <c r="A80" s="217"/>
      <c r="B80" s="111">
        <v>1</v>
      </c>
      <c r="C80" s="207" t="s">
        <v>295</v>
      </c>
      <c r="D80" s="198"/>
      <c r="E80" s="61"/>
      <c r="F80" s="215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4"/>
      <c r="T80" s="214"/>
      <c r="U80" s="212"/>
    </row>
    <row r="81" spans="1:21" ht="27.6">
      <c r="A81" s="217"/>
      <c r="B81" s="111">
        <v>2</v>
      </c>
      <c r="C81" s="207" t="s">
        <v>340</v>
      </c>
      <c r="D81" s="198"/>
      <c r="E81" s="61"/>
      <c r="F81" s="215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4"/>
      <c r="T81" s="214"/>
      <c r="U81" s="212"/>
    </row>
    <row r="82" spans="1:21" ht="27.6">
      <c r="A82" s="217"/>
      <c r="B82" s="111">
        <v>3</v>
      </c>
      <c r="C82" s="207" t="s">
        <v>347</v>
      </c>
      <c r="D82" s="198"/>
      <c r="E82" s="61"/>
      <c r="F82" s="215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4"/>
      <c r="T82" s="214"/>
      <c r="U82" s="212"/>
    </row>
    <row r="83" spans="1:21" ht="15">
      <c r="A83" s="217"/>
      <c r="B83" s="111">
        <v>4</v>
      </c>
      <c r="C83" s="207" t="s">
        <v>312</v>
      </c>
      <c r="D83" s="198"/>
      <c r="E83" s="61"/>
      <c r="F83" s="215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4"/>
      <c r="T83" s="214"/>
      <c r="U83" s="212"/>
    </row>
    <row r="84" spans="1:21" ht="15">
      <c r="A84" s="217"/>
      <c r="B84" s="111">
        <v>5</v>
      </c>
      <c r="C84" s="207" t="s">
        <v>345</v>
      </c>
      <c r="D84" s="198"/>
      <c r="E84" s="61"/>
      <c r="F84" s="215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4"/>
      <c r="T84" s="214"/>
      <c r="U84" s="212"/>
    </row>
    <row r="85" spans="1:21" ht="15">
      <c r="A85" s="217"/>
      <c r="B85" s="111">
        <v>6</v>
      </c>
      <c r="C85" s="207" t="s">
        <v>335</v>
      </c>
      <c r="D85" s="198"/>
      <c r="E85" s="61"/>
      <c r="F85" s="215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4"/>
      <c r="T85" s="214"/>
      <c r="U85" s="212"/>
    </row>
    <row r="86" spans="1:21" ht="15">
      <c r="A86" s="218"/>
      <c r="B86" s="111"/>
      <c r="C86" s="207"/>
      <c r="D86" s="198"/>
      <c r="E86" s="61"/>
      <c r="F86" s="215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4"/>
      <c r="T86" s="214"/>
      <c r="U86" s="212"/>
    </row>
    <row r="87" spans="1:21" ht="15">
      <c r="A87" s="46" t="s">
        <v>322</v>
      </c>
      <c r="B87" s="216" t="s">
        <v>314</v>
      </c>
      <c r="C87" s="207"/>
      <c r="D87" s="198"/>
      <c r="E87" s="61"/>
      <c r="F87" s="215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4"/>
      <c r="T87" s="214"/>
      <c r="U87" s="212"/>
    </row>
    <row r="88" spans="1:21" ht="27.6">
      <c r="A88" s="217"/>
      <c r="B88" s="111">
        <v>1</v>
      </c>
      <c r="C88" s="207" t="s">
        <v>370</v>
      </c>
      <c r="D88" s="198"/>
      <c r="E88" s="61"/>
      <c r="F88" s="215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4"/>
      <c r="T88" s="214"/>
      <c r="U88" s="212"/>
    </row>
    <row r="89" spans="1:21" ht="27.6">
      <c r="A89" s="217"/>
      <c r="B89" s="111">
        <v>2</v>
      </c>
      <c r="C89" s="207" t="s">
        <v>350</v>
      </c>
      <c r="D89" s="198"/>
      <c r="E89" s="61"/>
      <c r="F89" s="215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4"/>
      <c r="T89" s="214"/>
      <c r="U89" s="212"/>
    </row>
    <row r="90" spans="1:21" ht="15">
      <c r="A90" s="217"/>
      <c r="B90" s="111">
        <v>3</v>
      </c>
      <c r="C90" s="207" t="s">
        <v>367</v>
      </c>
      <c r="D90" s="198"/>
      <c r="E90" s="61"/>
      <c r="F90" s="215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4"/>
      <c r="T90" s="214"/>
      <c r="U90" s="212"/>
    </row>
    <row r="91" spans="1:21" ht="15">
      <c r="A91" s="217"/>
      <c r="B91" s="111">
        <v>4</v>
      </c>
      <c r="C91" s="207" t="s">
        <v>368</v>
      </c>
      <c r="D91" s="198"/>
      <c r="E91" s="61"/>
      <c r="F91" s="215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4"/>
      <c r="T91" s="214"/>
      <c r="U91" s="212"/>
    </row>
    <row r="92" spans="1:21" ht="27.6">
      <c r="A92" s="217"/>
      <c r="B92" s="111">
        <v>5</v>
      </c>
      <c r="C92" s="207" t="s">
        <v>369</v>
      </c>
      <c r="D92" s="198"/>
      <c r="E92" s="61"/>
      <c r="F92" s="215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4"/>
      <c r="T92" s="214"/>
      <c r="U92" s="212"/>
    </row>
    <row r="93" spans="1:21" ht="15">
      <c r="A93" s="217"/>
      <c r="B93" s="111">
        <v>6</v>
      </c>
      <c r="C93" s="207" t="s">
        <v>335</v>
      </c>
      <c r="D93" s="198"/>
      <c r="E93" s="61"/>
      <c r="F93" s="215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4"/>
      <c r="T93" s="214"/>
      <c r="U93" s="212"/>
    </row>
    <row r="94" spans="1:21" ht="15">
      <c r="A94" s="217"/>
      <c r="B94" s="111"/>
      <c r="C94" s="207"/>
      <c r="D94" s="198"/>
      <c r="E94" s="61"/>
      <c r="F94" s="215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4"/>
      <c r="T94" s="214"/>
      <c r="U94" s="212"/>
    </row>
    <row r="95" spans="1:21" ht="15">
      <c r="A95" s="46" t="s">
        <v>323</v>
      </c>
      <c r="B95" s="216" t="s">
        <v>315</v>
      </c>
      <c r="C95" s="207"/>
      <c r="D95" s="198"/>
      <c r="E95" s="61"/>
      <c r="F95" s="215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4"/>
      <c r="T95" s="214"/>
      <c r="U95" s="212"/>
    </row>
    <row r="96" spans="1:21" ht="27.6">
      <c r="A96" s="217"/>
      <c r="B96" s="111">
        <v>1</v>
      </c>
      <c r="C96" s="207" t="s">
        <v>361</v>
      </c>
      <c r="D96" s="198"/>
      <c r="E96" s="61"/>
      <c r="F96" s="215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4"/>
      <c r="T96" s="214"/>
      <c r="U96" s="212"/>
    </row>
    <row r="97" spans="1:21" ht="27.6">
      <c r="A97" s="217"/>
      <c r="B97" s="111">
        <v>2</v>
      </c>
      <c r="C97" s="207" t="s">
        <v>293</v>
      </c>
      <c r="D97" s="198"/>
      <c r="E97" s="61"/>
      <c r="F97" s="215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4"/>
      <c r="T97" s="214"/>
      <c r="U97" s="212"/>
    </row>
    <row r="98" spans="1:21" ht="27.6">
      <c r="A98" s="217"/>
      <c r="B98" s="111">
        <v>3</v>
      </c>
      <c r="C98" s="207" t="s">
        <v>362</v>
      </c>
      <c r="D98" s="198"/>
      <c r="E98" s="61"/>
      <c r="F98" s="215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4"/>
      <c r="T98" s="214"/>
      <c r="U98" s="212"/>
    </row>
    <row r="99" spans="1:21" ht="27.6">
      <c r="A99" s="217"/>
      <c r="B99" s="111">
        <v>4</v>
      </c>
      <c r="C99" s="207" t="s">
        <v>354</v>
      </c>
      <c r="D99" s="198"/>
      <c r="E99" s="61"/>
      <c r="F99" s="215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4"/>
      <c r="T99" s="214"/>
      <c r="U99" s="212"/>
    </row>
    <row r="100" spans="1:21" ht="15">
      <c r="A100" s="217"/>
      <c r="B100" s="111">
        <v>5</v>
      </c>
      <c r="C100" s="207" t="s">
        <v>335</v>
      </c>
      <c r="D100" s="198"/>
      <c r="E100" s="61"/>
      <c r="F100" s="215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4"/>
      <c r="T100" s="214"/>
      <c r="U100" s="212"/>
    </row>
    <row r="101" spans="1:21" ht="15">
      <c r="A101" s="218"/>
      <c r="B101" s="111"/>
      <c r="C101" s="207"/>
      <c r="D101" s="198"/>
      <c r="E101" s="61"/>
      <c r="F101" s="215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4"/>
      <c r="T101" s="214"/>
      <c r="U101" s="212"/>
    </row>
    <row r="102" spans="1:21" ht="15">
      <c r="A102" s="46" t="s">
        <v>324</v>
      </c>
      <c r="B102" s="216" t="s">
        <v>318</v>
      </c>
      <c r="C102" s="207"/>
      <c r="D102" s="198"/>
      <c r="E102" s="61"/>
      <c r="F102" s="215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4"/>
      <c r="T102" s="214"/>
      <c r="U102" s="212"/>
    </row>
    <row r="103" spans="1:21" ht="27.6">
      <c r="A103" s="217"/>
      <c r="B103" s="111">
        <v>1</v>
      </c>
      <c r="C103" s="207" t="s">
        <v>363</v>
      </c>
      <c r="D103" s="198"/>
      <c r="E103" s="61"/>
      <c r="F103" s="215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4"/>
      <c r="T103" s="214"/>
      <c r="U103" s="212"/>
    </row>
    <row r="104" spans="1:21" ht="27.6">
      <c r="A104" s="217"/>
      <c r="B104" s="111">
        <v>2</v>
      </c>
      <c r="C104" s="207" t="s">
        <v>364</v>
      </c>
      <c r="D104" s="198"/>
      <c r="E104" s="61"/>
      <c r="F104" s="215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4"/>
      <c r="T104" s="214"/>
      <c r="U104" s="212"/>
    </row>
    <row r="105" spans="1:21" ht="27.6">
      <c r="A105" s="217"/>
      <c r="B105" s="111">
        <v>3</v>
      </c>
      <c r="C105" s="207" t="s">
        <v>372</v>
      </c>
      <c r="D105" s="198"/>
      <c r="E105" s="61"/>
      <c r="F105" s="215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4"/>
      <c r="T105" s="214"/>
      <c r="U105" s="212"/>
    </row>
    <row r="106" spans="1:21" ht="27.6">
      <c r="A106" s="217"/>
      <c r="B106" s="111">
        <v>4</v>
      </c>
      <c r="C106" s="207" t="s">
        <v>371</v>
      </c>
      <c r="D106" s="198"/>
      <c r="E106" s="61"/>
      <c r="F106" s="215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4"/>
      <c r="T106" s="214"/>
      <c r="U106" s="212"/>
    </row>
    <row r="107" spans="1:21" ht="15">
      <c r="A107" s="217"/>
      <c r="B107" s="111">
        <v>5</v>
      </c>
      <c r="C107" s="207" t="s">
        <v>316</v>
      </c>
      <c r="D107" s="198"/>
      <c r="E107" s="61"/>
      <c r="F107" s="215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4"/>
      <c r="T107" s="214"/>
      <c r="U107" s="212"/>
    </row>
    <row r="108" spans="1:21" ht="15">
      <c r="A108" s="217"/>
      <c r="B108" s="111">
        <v>6</v>
      </c>
      <c r="C108" s="207" t="s">
        <v>317</v>
      </c>
      <c r="D108" s="198"/>
      <c r="E108" s="61"/>
      <c r="F108" s="215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4"/>
      <c r="T108" s="214"/>
      <c r="U108" s="212"/>
    </row>
    <row r="109" spans="1:21" ht="15">
      <c r="A109" s="217"/>
      <c r="B109" s="111">
        <v>7</v>
      </c>
      <c r="C109" s="207" t="s">
        <v>335</v>
      </c>
      <c r="D109" s="198"/>
      <c r="E109" s="61"/>
      <c r="F109" s="215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4"/>
      <c r="T109" s="214"/>
      <c r="U109" s="212"/>
    </row>
    <row r="110" spans="1:21" ht="15">
      <c r="A110" s="218"/>
      <c r="B110" s="111"/>
      <c r="C110" s="207"/>
      <c r="D110" s="198"/>
      <c r="E110" s="61"/>
      <c r="F110" s="215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4"/>
      <c r="T110" s="214"/>
      <c r="U110" s="212"/>
    </row>
    <row r="111" spans="1:21" ht="15">
      <c r="A111" s="46" t="s">
        <v>325</v>
      </c>
      <c r="B111" s="216" t="s">
        <v>319</v>
      </c>
      <c r="C111" s="207"/>
      <c r="D111" s="198"/>
      <c r="E111" s="61"/>
      <c r="F111" s="215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4"/>
      <c r="T111" s="214"/>
      <c r="U111" s="212"/>
    </row>
    <row r="112" spans="1:21" ht="15">
      <c r="A112" s="217"/>
      <c r="B112" s="111">
        <v>1</v>
      </c>
      <c r="C112" s="207" t="s">
        <v>386</v>
      </c>
      <c r="D112" s="198"/>
      <c r="E112" s="61"/>
      <c r="F112" s="215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4"/>
      <c r="T112" s="214"/>
      <c r="U112" s="212"/>
    </row>
    <row r="113" spans="1:21" ht="15">
      <c r="A113" s="217"/>
      <c r="B113" s="111">
        <v>2</v>
      </c>
      <c r="C113" s="207" t="s">
        <v>336</v>
      </c>
      <c r="D113" s="198"/>
      <c r="E113" s="61"/>
      <c r="F113" s="215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4"/>
      <c r="T113" s="214"/>
      <c r="U113" s="212"/>
    </row>
    <row r="114" spans="1:21" ht="27.6">
      <c r="A114" s="217"/>
      <c r="B114" s="111">
        <v>3</v>
      </c>
      <c r="C114" s="207" t="s">
        <v>365</v>
      </c>
      <c r="D114" s="198"/>
      <c r="E114" s="61"/>
      <c r="F114" s="215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4"/>
      <c r="T114" s="214"/>
      <c r="U114" s="212"/>
    </row>
    <row r="115" spans="1:21" ht="27.6">
      <c r="A115" s="217"/>
      <c r="B115" s="111">
        <v>4</v>
      </c>
      <c r="C115" s="207" t="s">
        <v>337</v>
      </c>
      <c r="D115" s="198"/>
      <c r="E115" s="61"/>
      <c r="F115" s="215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4"/>
      <c r="T115" s="214"/>
      <c r="U115" s="212"/>
    </row>
    <row r="116" spans="1:21" ht="15">
      <c r="A116" s="217"/>
      <c r="B116" s="111">
        <v>5</v>
      </c>
      <c r="C116" s="207" t="s">
        <v>351</v>
      </c>
      <c r="D116" s="198"/>
      <c r="E116" s="61"/>
      <c r="F116" s="215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4"/>
      <c r="T116" s="214"/>
      <c r="U116" s="212"/>
    </row>
    <row r="117" spans="1:21" ht="15">
      <c r="A117" s="217"/>
      <c r="B117" s="111">
        <v>6</v>
      </c>
      <c r="C117" s="207" t="s">
        <v>352</v>
      </c>
      <c r="D117" s="198"/>
      <c r="E117" s="61"/>
      <c r="F117" s="215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4"/>
      <c r="T117" s="214"/>
      <c r="U117" s="212"/>
    </row>
    <row r="118" spans="1:21" ht="15">
      <c r="A118" s="217"/>
      <c r="B118" s="111">
        <v>7</v>
      </c>
      <c r="C118" s="207" t="s">
        <v>353</v>
      </c>
      <c r="D118" s="198"/>
      <c r="E118" s="61"/>
      <c r="F118" s="215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4"/>
      <c r="T118" s="214"/>
      <c r="U118" s="212"/>
    </row>
    <row r="119" spans="1:21" ht="15">
      <c r="A119" s="218"/>
      <c r="B119" s="219">
        <v>8</v>
      </c>
      <c r="C119" s="207" t="s">
        <v>335</v>
      </c>
      <c r="D119" s="198"/>
      <c r="E119" s="61"/>
      <c r="F119" s="215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4"/>
      <c r="T119" s="214"/>
      <c r="U119" s="212"/>
    </row>
    <row r="120" spans="1:21" ht="18.75" customHeight="1">
      <c r="A120" s="204"/>
      <c r="B120" s="258" t="s">
        <v>130</v>
      </c>
      <c r="C120" s="259"/>
      <c r="D120" s="259"/>
      <c r="E120" s="259"/>
      <c r="F120" s="259"/>
      <c r="G120" s="259"/>
      <c r="H120" s="259"/>
      <c r="I120" s="259"/>
      <c r="J120" s="259"/>
      <c r="K120" s="259"/>
      <c r="L120" s="259"/>
      <c r="M120" s="259"/>
      <c r="N120" s="259"/>
      <c r="O120" s="259"/>
      <c r="P120" s="259"/>
      <c r="Q120" s="259"/>
      <c r="R120" s="260"/>
      <c r="S120" s="92">
        <f>SUM(S13:S119)</f>
        <v>0</v>
      </c>
      <c r="T120" s="92">
        <f>SUM(T13:T119)</f>
        <v>0</v>
      </c>
      <c r="U120" s="95"/>
    </row>
    <row r="121" spans="1:21" ht="6" customHeight="1">
      <c r="A121" s="25"/>
      <c r="B121" s="6"/>
      <c r="C121" s="6"/>
      <c r="S121" s="26"/>
      <c r="T121" s="26"/>
      <c r="U121" s="6"/>
    </row>
    <row r="123" spans="1:21" ht="15.6">
      <c r="A123" s="364" t="s">
        <v>131</v>
      </c>
      <c r="B123" s="362"/>
      <c r="C123" s="362"/>
      <c r="S123" s="224" t="s">
        <v>383</v>
      </c>
    </row>
    <row r="124" spans="1:21" ht="15">
      <c r="A124" s="362"/>
      <c r="B124" s="363" t="s">
        <v>106</v>
      </c>
      <c r="C124" s="362" t="s">
        <v>391</v>
      </c>
      <c r="S124" s="224" t="s">
        <v>384</v>
      </c>
    </row>
    <row r="125" spans="1:21" ht="15">
      <c r="A125" s="362"/>
      <c r="B125" s="363" t="s">
        <v>105</v>
      </c>
      <c r="C125" s="362" t="s">
        <v>392</v>
      </c>
      <c r="S125" s="224"/>
    </row>
    <row r="126" spans="1:21" ht="15">
      <c r="A126" s="362"/>
      <c r="B126" s="363" t="s">
        <v>108</v>
      </c>
      <c r="C126" s="362" t="s">
        <v>393</v>
      </c>
      <c r="S126" s="224"/>
    </row>
    <row r="127" spans="1:21" ht="15">
      <c r="A127" s="362"/>
      <c r="B127" s="363" t="s">
        <v>104</v>
      </c>
      <c r="C127" s="362" t="s">
        <v>394</v>
      </c>
      <c r="S127" s="362"/>
    </row>
    <row r="128" spans="1:21" ht="15">
      <c r="A128" s="362"/>
      <c r="B128" s="363"/>
      <c r="C128" s="362"/>
      <c r="S128" s="224" t="s">
        <v>385</v>
      </c>
    </row>
    <row r="129" spans="2:3" ht="15">
      <c r="B129" s="363" t="s">
        <v>325</v>
      </c>
      <c r="C129" s="362" t="s">
        <v>395</v>
      </c>
    </row>
    <row r="130" spans="2:3" ht="15">
      <c r="B130" s="363"/>
      <c r="C130" s="362"/>
    </row>
    <row r="131" spans="2:3" ht="15">
      <c r="B131" s="365"/>
      <c r="C131" s="362" t="s">
        <v>396</v>
      </c>
    </row>
  </sheetData>
  <mergeCells count="16">
    <mergeCell ref="A9:A12"/>
    <mergeCell ref="B9:C12"/>
    <mergeCell ref="D9:E12"/>
    <mergeCell ref="F9:F12"/>
    <mergeCell ref="G9:R10"/>
    <mergeCell ref="S9:T9"/>
    <mergeCell ref="B120:R120"/>
    <mergeCell ref="U9:U12"/>
    <mergeCell ref="B22:B24"/>
    <mergeCell ref="C22:C24"/>
    <mergeCell ref="C14:C15"/>
    <mergeCell ref="B16:B17"/>
    <mergeCell ref="C16:C17"/>
    <mergeCell ref="S10:S12"/>
    <mergeCell ref="T10:T12"/>
    <mergeCell ref="G11:R11"/>
  </mergeCells>
  <pageMargins left="0.59055118110236227" right="0.59055118110236227" top="0.89" bottom="0.67" header="0.62992125984251968" footer="0.35"/>
  <pageSetup paperSize="10000" scale="95" orientation="landscape" horizontalDpi="300" verticalDpi="300" r:id="rId1"/>
  <headerFooter alignWithMargins="0">
    <oddFooter>&amp;CProgram Kerja Kampung KB Mandiri Kampung Basen Kel. Purbayan Kotagede Yk. Tahun 2021&amp;R&amp;"Arial,Italic"
- Halaman &amp;P                      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5"/>
  <sheetViews>
    <sheetView showRuler="0" view="pageLayout" topLeftCell="A65" zoomScale="102" zoomScaleNormal="117" zoomScalePageLayoutView="102" workbookViewId="0">
      <selection activeCell="C68" sqref="C68"/>
    </sheetView>
  </sheetViews>
  <sheetFormatPr defaultRowHeight="13.2"/>
  <cols>
    <col min="1" max="1" width="5.109375" customWidth="1"/>
    <col min="2" max="2" width="4.33203125" customWidth="1"/>
    <col min="3" max="3" width="66.5546875" customWidth="1"/>
    <col min="4" max="4" width="16.77734375" customWidth="1"/>
  </cols>
  <sheetData>
    <row r="1" spans="1:4" ht="17.399999999999999">
      <c r="A1" t="s">
        <v>228</v>
      </c>
      <c r="B1" s="28"/>
      <c r="C1" s="28" t="s">
        <v>30</v>
      </c>
      <c r="D1" s="28"/>
    </row>
    <row r="2" spans="1:4" ht="24.6">
      <c r="B2" s="28"/>
      <c r="C2" s="34" t="s">
        <v>272</v>
      </c>
      <c r="D2" s="28"/>
    </row>
    <row r="3" spans="1:4" ht="17.399999999999999">
      <c r="B3" s="33"/>
      <c r="C3" s="129" t="s">
        <v>273</v>
      </c>
      <c r="D3" s="33"/>
    </row>
    <row r="4" spans="1:4" ht="6" customHeight="1" thickBot="1">
      <c r="A4" s="31"/>
      <c r="B4" s="30"/>
      <c r="C4" s="29"/>
      <c r="D4" s="30"/>
    </row>
    <row r="5" spans="1:4" ht="13.8" thickTop="1"/>
    <row r="6" spans="1:4" ht="20.399999999999999">
      <c r="A6" s="2" t="s">
        <v>373</v>
      </c>
      <c r="B6" s="3"/>
      <c r="C6" s="3"/>
      <c r="D6" s="4"/>
    </row>
    <row r="7" spans="1:4" ht="20.399999999999999">
      <c r="A7" s="2" t="s">
        <v>274</v>
      </c>
      <c r="B7" s="3"/>
      <c r="C7" s="3"/>
      <c r="D7" s="4"/>
    </row>
    <row r="8" spans="1:4" ht="20.399999999999999">
      <c r="A8" s="2" t="s">
        <v>297</v>
      </c>
      <c r="B8" s="3"/>
      <c r="C8" s="3"/>
      <c r="D8" s="4"/>
    </row>
    <row r="9" spans="1:4">
      <c r="A9" s="6"/>
      <c r="B9" s="6"/>
      <c r="C9" s="6"/>
      <c r="D9" s="6"/>
    </row>
    <row r="10" spans="1:4" ht="15">
      <c r="A10" s="224"/>
      <c r="B10" s="224"/>
      <c r="C10" s="224"/>
      <c r="D10" s="224"/>
    </row>
    <row r="11" spans="1:4" ht="21" customHeight="1">
      <c r="A11" s="220" t="s">
        <v>0</v>
      </c>
      <c r="B11" s="230" t="s">
        <v>2</v>
      </c>
      <c r="C11" s="231"/>
      <c r="D11" s="223" t="s">
        <v>366</v>
      </c>
    </row>
    <row r="12" spans="1:4" ht="12.75" hidden="1" customHeight="1">
      <c r="A12" s="7"/>
      <c r="B12" s="8" t="s">
        <v>9</v>
      </c>
      <c r="C12" s="9"/>
      <c r="D12" s="189"/>
    </row>
    <row r="13" spans="1:4" ht="30" hidden="1" customHeight="1">
      <c r="A13" s="191"/>
      <c r="B13" s="181" t="s">
        <v>8</v>
      </c>
      <c r="C13" s="236" t="s">
        <v>37</v>
      </c>
      <c r="D13" s="41" t="s">
        <v>283</v>
      </c>
    </row>
    <row r="14" spans="1:4" ht="30" hidden="1" customHeight="1">
      <c r="A14" s="192"/>
      <c r="B14" s="181"/>
      <c r="C14" s="237"/>
      <c r="D14" s="41" t="s">
        <v>33</v>
      </c>
    </row>
    <row r="15" spans="1:4" ht="42.6" hidden="1" customHeight="1">
      <c r="A15" s="192"/>
      <c r="B15" s="232" t="s">
        <v>12</v>
      </c>
      <c r="C15" s="235" t="s">
        <v>275</v>
      </c>
      <c r="D15" s="41" t="s">
        <v>138</v>
      </c>
    </row>
    <row r="16" spans="1:4" ht="13.8" hidden="1">
      <c r="A16" s="192"/>
      <c r="B16" s="234"/>
      <c r="C16" s="237"/>
      <c r="D16" s="41" t="s">
        <v>281</v>
      </c>
    </row>
    <row r="17" spans="1:4" ht="29.4" hidden="1" customHeight="1">
      <c r="A17" s="192"/>
      <c r="B17" s="221" t="s">
        <v>13</v>
      </c>
      <c r="C17" s="14" t="s">
        <v>107</v>
      </c>
      <c r="D17" s="41" t="s">
        <v>280</v>
      </c>
    </row>
    <row r="18" spans="1:4" ht="51" hidden="1" customHeight="1">
      <c r="A18" s="192"/>
      <c r="B18" s="59" t="s">
        <v>14</v>
      </c>
      <c r="C18" s="101" t="s">
        <v>225</v>
      </c>
      <c r="D18" s="61" t="s">
        <v>271</v>
      </c>
    </row>
    <row r="19" spans="1:4" ht="42" hidden="1" customHeight="1">
      <c r="A19" s="193"/>
      <c r="B19" s="59" t="s">
        <v>16</v>
      </c>
      <c r="C19" s="101" t="s">
        <v>276</v>
      </c>
      <c r="D19" s="61" t="s">
        <v>277</v>
      </c>
    </row>
    <row r="20" spans="1:4" ht="13.8" hidden="1">
      <c r="A20" s="7"/>
      <c r="B20" s="42" t="s">
        <v>76</v>
      </c>
      <c r="C20" s="16"/>
      <c r="D20" s="41"/>
    </row>
    <row r="21" spans="1:4" ht="13.8" hidden="1">
      <c r="A21" s="222"/>
      <c r="B21" s="232" t="s">
        <v>8</v>
      </c>
      <c r="C21" s="235"/>
      <c r="D21" s="41"/>
    </row>
    <row r="22" spans="1:4" hidden="1">
      <c r="A22" s="222"/>
      <c r="B22" s="233"/>
      <c r="C22" s="236"/>
      <c r="D22" s="199"/>
    </row>
    <row r="23" spans="1:4" ht="13.8" hidden="1">
      <c r="A23" s="222"/>
      <c r="B23" s="234"/>
      <c r="C23" s="237"/>
      <c r="D23" s="41"/>
    </row>
    <row r="24" spans="1:4" ht="13.8" hidden="1">
      <c r="A24" s="222"/>
      <c r="B24" s="221" t="s">
        <v>12</v>
      </c>
      <c r="C24" s="16"/>
      <c r="D24" s="41"/>
    </row>
    <row r="25" spans="1:4" ht="15">
      <c r="A25" s="46" t="s">
        <v>106</v>
      </c>
      <c r="B25" s="216" t="s">
        <v>326</v>
      </c>
      <c r="C25" s="68"/>
      <c r="D25" s="68"/>
    </row>
    <row r="26" spans="1:4" ht="15">
      <c r="A26" s="217"/>
      <c r="B26" s="110">
        <v>1</v>
      </c>
      <c r="C26" s="114" t="s">
        <v>327</v>
      </c>
      <c r="D26" s="114"/>
    </row>
    <row r="27" spans="1:4" ht="15">
      <c r="A27" s="217"/>
      <c r="B27" s="110">
        <v>2</v>
      </c>
      <c r="C27" s="114" t="s">
        <v>328</v>
      </c>
      <c r="D27" s="114"/>
    </row>
    <row r="28" spans="1:4" ht="17.399999999999999" customHeight="1">
      <c r="A28" s="217"/>
      <c r="B28" s="110">
        <v>3</v>
      </c>
      <c r="C28" s="114" t="s">
        <v>334</v>
      </c>
      <c r="D28" s="114"/>
    </row>
    <row r="29" spans="1:4" ht="15">
      <c r="A29" s="217"/>
      <c r="B29" s="110">
        <v>4</v>
      </c>
      <c r="C29" s="114" t="s">
        <v>333</v>
      </c>
      <c r="D29" s="114"/>
    </row>
    <row r="30" spans="1:4" ht="15">
      <c r="A30" s="217"/>
      <c r="B30" s="110">
        <v>5</v>
      </c>
      <c r="C30" s="114" t="s">
        <v>330</v>
      </c>
      <c r="D30" s="225" t="s">
        <v>374</v>
      </c>
    </row>
    <row r="31" spans="1:4" ht="15">
      <c r="A31" s="217"/>
      <c r="B31" s="110">
        <v>6</v>
      </c>
      <c r="C31" s="114" t="s">
        <v>331</v>
      </c>
      <c r="D31" s="225" t="s">
        <v>374</v>
      </c>
    </row>
    <row r="32" spans="1:4" ht="15">
      <c r="A32" s="217"/>
      <c r="B32" s="110">
        <v>7</v>
      </c>
      <c r="C32" s="114" t="s">
        <v>332</v>
      </c>
      <c r="D32" s="225" t="s">
        <v>374</v>
      </c>
    </row>
    <row r="33" spans="1:4" ht="30">
      <c r="A33" s="217"/>
      <c r="B33" s="110">
        <v>8</v>
      </c>
      <c r="C33" s="114" t="s">
        <v>329</v>
      </c>
      <c r="D33" s="225" t="s">
        <v>374</v>
      </c>
    </row>
    <row r="34" spans="1:4" ht="15">
      <c r="A34" s="217"/>
      <c r="B34" s="110">
        <v>9</v>
      </c>
      <c r="C34" s="114" t="s">
        <v>390</v>
      </c>
      <c r="D34" s="225"/>
    </row>
    <row r="35" spans="1:4" ht="15">
      <c r="A35" s="217"/>
      <c r="B35" s="110"/>
      <c r="C35" s="114"/>
      <c r="D35" s="114"/>
    </row>
    <row r="36" spans="1:4" ht="15">
      <c r="A36" s="46" t="s">
        <v>105</v>
      </c>
      <c r="B36" s="216" t="s">
        <v>302</v>
      </c>
      <c r="C36" s="68"/>
      <c r="D36" s="68"/>
    </row>
    <row r="37" spans="1:4" ht="15">
      <c r="A37" s="217"/>
      <c r="B37" s="110">
        <v>1</v>
      </c>
      <c r="C37" s="114" t="s">
        <v>375</v>
      </c>
      <c r="D37" s="114"/>
    </row>
    <row r="38" spans="1:4" ht="30">
      <c r="A38" s="217"/>
      <c r="B38" s="110">
        <v>2</v>
      </c>
      <c r="C38" s="114" t="s">
        <v>376</v>
      </c>
      <c r="D38" s="114"/>
    </row>
    <row r="39" spans="1:4" ht="15">
      <c r="A39" s="217"/>
      <c r="B39" s="110">
        <v>3</v>
      </c>
      <c r="C39" s="114" t="s">
        <v>289</v>
      </c>
      <c r="D39" s="114"/>
    </row>
    <row r="40" spans="1:4" ht="15">
      <c r="A40" s="217"/>
      <c r="B40" s="110">
        <v>4</v>
      </c>
      <c r="C40" s="114" t="s">
        <v>377</v>
      </c>
      <c r="D40" s="114"/>
    </row>
    <row r="41" spans="1:4" ht="15">
      <c r="A41" s="217"/>
      <c r="B41" s="110">
        <v>5</v>
      </c>
      <c r="C41" s="114" t="s">
        <v>378</v>
      </c>
      <c r="D41" s="114"/>
    </row>
    <row r="42" spans="1:4" ht="15">
      <c r="A42" s="217"/>
      <c r="B42" s="110">
        <v>6</v>
      </c>
      <c r="C42" s="114" t="s">
        <v>355</v>
      </c>
      <c r="D42" s="114"/>
    </row>
    <row r="43" spans="1:4" ht="15">
      <c r="A43" s="217"/>
      <c r="B43" s="110">
        <v>7</v>
      </c>
      <c r="C43" s="114" t="s">
        <v>335</v>
      </c>
      <c r="D43" s="114"/>
    </row>
    <row r="44" spans="1:4" ht="15">
      <c r="A44" s="218"/>
      <c r="B44" s="110"/>
      <c r="C44" s="114"/>
      <c r="D44" s="114"/>
    </row>
    <row r="45" spans="1:4" ht="15">
      <c r="A45" s="46" t="s">
        <v>108</v>
      </c>
      <c r="B45" s="216" t="s">
        <v>342</v>
      </c>
      <c r="C45" s="114"/>
      <c r="D45" s="114"/>
    </row>
    <row r="46" spans="1:4" ht="15">
      <c r="A46" s="217"/>
      <c r="B46" s="111">
        <v>1</v>
      </c>
      <c r="C46" s="114" t="s">
        <v>389</v>
      </c>
      <c r="D46" s="114"/>
    </row>
    <row r="47" spans="1:4" ht="15">
      <c r="A47" s="217"/>
      <c r="B47" s="111">
        <v>2</v>
      </c>
      <c r="C47" s="114" t="s">
        <v>338</v>
      </c>
      <c r="D47" s="114"/>
    </row>
    <row r="48" spans="1:4" ht="15">
      <c r="A48" s="217"/>
      <c r="B48" s="111">
        <v>3</v>
      </c>
      <c r="C48" s="114" t="s">
        <v>341</v>
      </c>
      <c r="D48" s="114"/>
    </row>
    <row r="49" spans="1:4" ht="15">
      <c r="A49" s="217"/>
      <c r="B49" s="111">
        <v>4</v>
      </c>
      <c r="C49" s="114" t="s">
        <v>339</v>
      </c>
      <c r="D49" s="114"/>
    </row>
    <row r="50" spans="1:4" ht="15">
      <c r="A50" s="217"/>
      <c r="B50" s="111">
        <v>5</v>
      </c>
      <c r="C50" s="114" t="s">
        <v>343</v>
      </c>
      <c r="D50" s="114"/>
    </row>
    <row r="51" spans="1:4" ht="15">
      <c r="A51" s="217"/>
      <c r="B51" s="111">
        <v>6</v>
      </c>
      <c r="C51" s="114" t="s">
        <v>301</v>
      </c>
      <c r="D51" s="114"/>
    </row>
    <row r="52" spans="1:4" ht="30">
      <c r="A52" s="217"/>
      <c r="B52" s="111">
        <v>7</v>
      </c>
      <c r="C52" s="114" t="s">
        <v>344</v>
      </c>
      <c r="D52" s="114"/>
    </row>
    <row r="53" spans="1:4" ht="15">
      <c r="A53" s="217"/>
      <c r="B53" s="111">
        <v>8</v>
      </c>
      <c r="C53" s="114" t="s">
        <v>335</v>
      </c>
      <c r="D53" s="114"/>
    </row>
    <row r="54" spans="1:4" ht="15">
      <c r="A54" s="218"/>
      <c r="B54" s="111"/>
      <c r="C54" s="114"/>
      <c r="D54" s="114"/>
    </row>
    <row r="55" spans="1:4" ht="15">
      <c r="A55" s="46" t="s">
        <v>104</v>
      </c>
      <c r="B55" s="216" t="s">
        <v>304</v>
      </c>
      <c r="C55" s="114"/>
      <c r="D55" s="114"/>
    </row>
    <row r="56" spans="1:4" ht="15">
      <c r="A56" s="217"/>
      <c r="B56" s="111">
        <v>1</v>
      </c>
      <c r="C56" s="114" t="s">
        <v>388</v>
      </c>
      <c r="D56" s="114"/>
    </row>
    <row r="57" spans="1:4" ht="15">
      <c r="A57" s="217"/>
      <c r="B57" s="111">
        <v>2</v>
      </c>
      <c r="C57" s="114" t="s">
        <v>305</v>
      </c>
      <c r="D57" s="114"/>
    </row>
    <row r="58" spans="1:4" ht="15">
      <c r="A58" s="217"/>
      <c r="B58" s="111">
        <v>3</v>
      </c>
      <c r="C58" s="114" t="s">
        <v>306</v>
      </c>
      <c r="D58" s="114"/>
    </row>
    <row r="59" spans="1:4" ht="15">
      <c r="A59" s="217"/>
      <c r="B59" s="111">
        <v>4</v>
      </c>
      <c r="C59" s="114" t="s">
        <v>356</v>
      </c>
      <c r="D59" s="114"/>
    </row>
    <row r="60" spans="1:4" ht="15">
      <c r="A60" s="217"/>
      <c r="B60" s="111">
        <v>5</v>
      </c>
      <c r="C60" s="114" t="s">
        <v>307</v>
      </c>
      <c r="D60" s="114"/>
    </row>
    <row r="61" spans="1:4" ht="15">
      <c r="A61" s="217"/>
      <c r="B61" s="111">
        <v>6</v>
      </c>
      <c r="C61" s="114" t="s">
        <v>357</v>
      </c>
      <c r="D61" s="114"/>
    </row>
    <row r="62" spans="1:4" ht="15">
      <c r="A62" s="217"/>
      <c r="B62" s="111">
        <v>7</v>
      </c>
      <c r="C62" s="114" t="s">
        <v>358</v>
      </c>
      <c r="D62" s="114"/>
    </row>
    <row r="63" spans="1:4" ht="15">
      <c r="A63" s="217"/>
      <c r="B63" s="111">
        <v>8</v>
      </c>
      <c r="C63" s="114" t="s">
        <v>308</v>
      </c>
      <c r="D63" s="114"/>
    </row>
    <row r="64" spans="1:4" ht="15">
      <c r="A64" s="217"/>
      <c r="B64" s="111">
        <v>9</v>
      </c>
      <c r="C64" s="114" t="s">
        <v>379</v>
      </c>
      <c r="D64" s="114"/>
    </row>
    <row r="65" spans="1:4" ht="15">
      <c r="A65" s="217"/>
      <c r="B65" s="111">
        <v>10</v>
      </c>
      <c r="C65" s="114" t="s">
        <v>359</v>
      </c>
      <c r="D65" s="114"/>
    </row>
    <row r="66" spans="1:4" ht="15">
      <c r="A66" s="217"/>
      <c r="B66" s="111">
        <v>11</v>
      </c>
      <c r="C66" s="114" t="s">
        <v>360</v>
      </c>
      <c r="D66" s="114"/>
    </row>
    <row r="67" spans="1:4" ht="15">
      <c r="A67" s="217"/>
      <c r="B67" s="111">
        <v>12</v>
      </c>
      <c r="C67" s="114" t="s">
        <v>335</v>
      </c>
      <c r="D67" s="114"/>
    </row>
    <row r="68" spans="1:4" ht="15">
      <c r="A68" s="217"/>
      <c r="B68" s="111"/>
      <c r="C68" s="114"/>
      <c r="D68" s="114"/>
    </row>
    <row r="69" spans="1:4" ht="15">
      <c r="A69" s="46" t="s">
        <v>320</v>
      </c>
      <c r="B69" s="216" t="s">
        <v>311</v>
      </c>
      <c r="C69" s="114"/>
      <c r="D69" s="114"/>
    </row>
    <row r="70" spans="1:4" ht="15">
      <c r="A70" s="217"/>
      <c r="B70" s="111">
        <v>1</v>
      </c>
      <c r="C70" s="114" t="s">
        <v>387</v>
      </c>
      <c r="D70" s="114"/>
    </row>
    <row r="71" spans="1:4" ht="15">
      <c r="A71" s="217"/>
      <c r="B71" s="111">
        <v>2</v>
      </c>
      <c r="C71" s="114" t="s">
        <v>346</v>
      </c>
      <c r="D71" s="114"/>
    </row>
    <row r="72" spans="1:4" ht="15">
      <c r="A72" s="217"/>
      <c r="B72" s="111">
        <v>3</v>
      </c>
      <c r="C72" s="114" t="s">
        <v>309</v>
      </c>
      <c r="D72" s="114"/>
    </row>
    <row r="73" spans="1:4" ht="15">
      <c r="A73" s="217"/>
      <c r="B73" s="111">
        <v>4</v>
      </c>
      <c r="C73" s="114" t="s">
        <v>380</v>
      </c>
      <c r="D73" s="114"/>
    </row>
    <row r="74" spans="1:4" ht="15">
      <c r="A74" s="217"/>
      <c r="B74" s="111">
        <v>5</v>
      </c>
      <c r="C74" s="114" t="s">
        <v>381</v>
      </c>
      <c r="D74" s="114"/>
    </row>
    <row r="75" spans="1:4" ht="15">
      <c r="A75" s="217"/>
      <c r="B75" s="111">
        <v>6</v>
      </c>
      <c r="C75" s="114" t="s">
        <v>382</v>
      </c>
      <c r="D75" s="114"/>
    </row>
    <row r="76" spans="1:4" ht="30">
      <c r="A76" s="217"/>
      <c r="B76" s="111">
        <v>7</v>
      </c>
      <c r="C76" s="114" t="s">
        <v>348</v>
      </c>
      <c r="D76" s="114"/>
    </row>
    <row r="77" spans="1:4" ht="15">
      <c r="A77" s="217"/>
      <c r="B77" s="111">
        <v>8</v>
      </c>
      <c r="C77" s="114" t="s">
        <v>310</v>
      </c>
      <c r="D77" s="114"/>
    </row>
    <row r="78" spans="1:4" ht="15">
      <c r="A78" s="217"/>
      <c r="B78" s="111">
        <v>9</v>
      </c>
      <c r="C78" s="114" t="s">
        <v>349</v>
      </c>
      <c r="D78" s="114"/>
    </row>
    <row r="79" spans="1:4" ht="15">
      <c r="A79" s="217"/>
      <c r="B79" s="111">
        <v>10</v>
      </c>
      <c r="C79" s="114" t="s">
        <v>335</v>
      </c>
      <c r="D79" s="114"/>
    </row>
    <row r="80" spans="1:4" ht="15">
      <c r="A80" s="218"/>
      <c r="B80" s="111"/>
      <c r="C80" s="114"/>
      <c r="D80" s="114"/>
    </row>
    <row r="81" spans="1:4" ht="15">
      <c r="A81" s="46" t="s">
        <v>321</v>
      </c>
      <c r="B81" s="216" t="s">
        <v>313</v>
      </c>
      <c r="C81" s="114"/>
      <c r="D81" s="114"/>
    </row>
    <row r="82" spans="1:4" ht="30">
      <c r="A82" s="217"/>
      <c r="B82" s="111">
        <v>1</v>
      </c>
      <c r="C82" s="114" t="s">
        <v>295</v>
      </c>
      <c r="D82" s="114"/>
    </row>
    <row r="83" spans="1:4" ht="30">
      <c r="A83" s="217"/>
      <c r="B83" s="111">
        <v>2</v>
      </c>
      <c r="C83" s="114" t="s">
        <v>340</v>
      </c>
      <c r="D83" s="114"/>
    </row>
    <row r="84" spans="1:4" ht="17.399999999999999" customHeight="1">
      <c r="A84" s="217"/>
      <c r="B84" s="111">
        <v>3</v>
      </c>
      <c r="C84" s="114" t="s">
        <v>347</v>
      </c>
      <c r="D84" s="114"/>
    </row>
    <row r="85" spans="1:4" ht="15">
      <c r="A85" s="217"/>
      <c r="B85" s="111">
        <v>4</v>
      </c>
      <c r="C85" s="114" t="s">
        <v>312</v>
      </c>
      <c r="D85" s="114"/>
    </row>
    <row r="86" spans="1:4" ht="15">
      <c r="A86" s="217"/>
      <c r="B86" s="111">
        <v>5</v>
      </c>
      <c r="C86" s="114" t="s">
        <v>345</v>
      </c>
      <c r="D86" s="114"/>
    </row>
    <row r="87" spans="1:4" ht="15">
      <c r="A87" s="217"/>
      <c r="B87" s="111">
        <v>6</v>
      </c>
      <c r="C87" s="114" t="s">
        <v>335</v>
      </c>
      <c r="D87" s="114"/>
    </row>
    <row r="88" spans="1:4" ht="15">
      <c r="A88" s="218"/>
      <c r="B88" s="111"/>
      <c r="C88" s="114"/>
      <c r="D88" s="114"/>
    </row>
    <row r="89" spans="1:4" ht="15">
      <c r="A89" s="46" t="s">
        <v>322</v>
      </c>
      <c r="B89" s="216" t="s">
        <v>314</v>
      </c>
      <c r="C89" s="114"/>
      <c r="D89" s="114"/>
    </row>
    <row r="90" spans="1:4" ht="15">
      <c r="A90" s="217"/>
      <c r="B90" s="111">
        <v>1</v>
      </c>
      <c r="C90" s="114" t="s">
        <v>370</v>
      </c>
      <c r="D90" s="114"/>
    </row>
    <row r="91" spans="1:4" ht="15">
      <c r="A91" s="217"/>
      <c r="B91" s="111">
        <v>2</v>
      </c>
      <c r="C91" s="114" t="s">
        <v>350</v>
      </c>
      <c r="D91" s="114"/>
    </row>
    <row r="92" spans="1:4" ht="15">
      <c r="A92" s="217"/>
      <c r="B92" s="111">
        <v>3</v>
      </c>
      <c r="C92" s="114" t="s">
        <v>367</v>
      </c>
      <c r="D92" s="114"/>
    </row>
    <row r="93" spans="1:4" ht="15">
      <c r="A93" s="217"/>
      <c r="B93" s="111">
        <v>4</v>
      </c>
      <c r="C93" s="114" t="s">
        <v>368</v>
      </c>
      <c r="D93" s="114"/>
    </row>
    <row r="94" spans="1:4" ht="15">
      <c r="A94" s="217"/>
      <c r="B94" s="111">
        <v>5</v>
      </c>
      <c r="C94" s="114" t="s">
        <v>369</v>
      </c>
      <c r="D94" s="114"/>
    </row>
    <row r="95" spans="1:4" ht="15">
      <c r="A95" s="217"/>
      <c r="B95" s="111">
        <v>6</v>
      </c>
      <c r="C95" s="114" t="s">
        <v>335</v>
      </c>
      <c r="D95" s="114"/>
    </row>
    <row r="96" spans="1:4" ht="15">
      <c r="A96" s="218"/>
      <c r="B96" s="111"/>
      <c r="C96" s="114"/>
      <c r="D96" s="114"/>
    </row>
    <row r="97" spans="1:4" ht="15">
      <c r="A97" s="46" t="s">
        <v>323</v>
      </c>
      <c r="B97" s="216" t="s">
        <v>315</v>
      </c>
      <c r="C97" s="114"/>
      <c r="D97" s="114"/>
    </row>
    <row r="98" spans="1:4" ht="15">
      <c r="A98" s="217"/>
      <c r="B98" s="111">
        <v>1</v>
      </c>
      <c r="C98" s="114" t="s">
        <v>361</v>
      </c>
      <c r="D98" s="114"/>
    </row>
    <row r="99" spans="1:4" ht="30">
      <c r="A99" s="217"/>
      <c r="B99" s="111">
        <v>2</v>
      </c>
      <c r="C99" s="114" t="s">
        <v>293</v>
      </c>
      <c r="D99" s="114"/>
    </row>
    <row r="100" spans="1:4" ht="15">
      <c r="A100" s="217"/>
      <c r="B100" s="111">
        <v>3</v>
      </c>
      <c r="C100" s="114" t="s">
        <v>362</v>
      </c>
      <c r="D100" s="114"/>
    </row>
    <row r="101" spans="1:4" ht="30">
      <c r="A101" s="217"/>
      <c r="B101" s="111">
        <v>4</v>
      </c>
      <c r="C101" s="114" t="s">
        <v>354</v>
      </c>
      <c r="D101" s="114"/>
    </row>
    <row r="102" spans="1:4" ht="15">
      <c r="A102" s="217"/>
      <c r="B102" s="111">
        <v>5</v>
      </c>
      <c r="C102" s="114" t="s">
        <v>335</v>
      </c>
      <c r="D102" s="114"/>
    </row>
    <row r="103" spans="1:4" ht="15">
      <c r="A103" s="218"/>
      <c r="B103" s="111"/>
      <c r="C103" s="114"/>
      <c r="D103" s="114"/>
    </row>
    <row r="104" spans="1:4" ht="15">
      <c r="A104" s="46" t="s">
        <v>324</v>
      </c>
      <c r="B104" s="216" t="s">
        <v>318</v>
      </c>
      <c r="C104" s="114"/>
      <c r="D104" s="114"/>
    </row>
    <row r="105" spans="1:4" ht="18.600000000000001" customHeight="1">
      <c r="A105" s="217"/>
      <c r="B105" s="111">
        <v>1</v>
      </c>
      <c r="C105" s="114" t="s">
        <v>363</v>
      </c>
      <c r="D105" s="114"/>
    </row>
    <row r="106" spans="1:4" ht="18" customHeight="1">
      <c r="A106" s="217"/>
      <c r="B106" s="111">
        <v>2</v>
      </c>
      <c r="C106" s="114" t="s">
        <v>364</v>
      </c>
      <c r="D106" s="114"/>
    </row>
    <row r="107" spans="1:4" ht="15">
      <c r="A107" s="217"/>
      <c r="B107" s="111">
        <v>3</v>
      </c>
      <c r="C107" s="114" t="s">
        <v>372</v>
      </c>
      <c r="D107" s="114"/>
    </row>
    <row r="108" spans="1:4" ht="15">
      <c r="A108" s="217"/>
      <c r="B108" s="111">
        <v>4</v>
      </c>
      <c r="C108" s="114" t="s">
        <v>371</v>
      </c>
      <c r="D108" s="114"/>
    </row>
    <row r="109" spans="1:4" ht="15">
      <c r="A109" s="217"/>
      <c r="B109" s="111">
        <v>5</v>
      </c>
      <c r="C109" s="114" t="s">
        <v>316</v>
      </c>
      <c r="D109" s="114"/>
    </row>
    <row r="110" spans="1:4" ht="15">
      <c r="A110" s="217"/>
      <c r="B110" s="111">
        <v>6</v>
      </c>
      <c r="C110" s="114" t="s">
        <v>317</v>
      </c>
      <c r="D110" s="114"/>
    </row>
    <row r="111" spans="1:4" ht="15">
      <c r="A111" s="217"/>
      <c r="B111" s="111">
        <v>7</v>
      </c>
      <c r="C111" s="114" t="s">
        <v>335</v>
      </c>
      <c r="D111" s="114"/>
    </row>
    <row r="112" spans="1:4" ht="15">
      <c r="A112" s="218"/>
      <c r="B112" s="111"/>
      <c r="C112" s="114"/>
      <c r="D112" s="114"/>
    </row>
    <row r="113" spans="1:4" ht="15">
      <c r="A113" s="46" t="s">
        <v>325</v>
      </c>
      <c r="B113" s="216" t="s">
        <v>319</v>
      </c>
      <c r="C113" s="114"/>
      <c r="D113" s="114"/>
    </row>
    <row r="114" spans="1:4" ht="15">
      <c r="A114" s="217"/>
      <c r="B114" s="111">
        <v>1</v>
      </c>
      <c r="C114" s="114" t="s">
        <v>386</v>
      </c>
      <c r="D114" s="114"/>
    </row>
    <row r="115" spans="1:4" ht="15">
      <c r="A115" s="217"/>
      <c r="B115" s="111">
        <v>2</v>
      </c>
      <c r="C115" s="114" t="s">
        <v>336</v>
      </c>
      <c r="D115" s="114"/>
    </row>
    <row r="116" spans="1:4" ht="15">
      <c r="A116" s="217"/>
      <c r="B116" s="111">
        <v>3</v>
      </c>
      <c r="C116" s="114" t="s">
        <v>365</v>
      </c>
      <c r="D116" s="114"/>
    </row>
    <row r="117" spans="1:4" ht="16.8" customHeight="1">
      <c r="A117" s="217"/>
      <c r="B117" s="111">
        <v>4</v>
      </c>
      <c r="C117" s="114" t="s">
        <v>337</v>
      </c>
      <c r="D117" s="114"/>
    </row>
    <row r="118" spans="1:4" ht="15">
      <c r="A118" s="217"/>
      <c r="B118" s="219">
        <v>5</v>
      </c>
      <c r="C118" s="114" t="s">
        <v>351</v>
      </c>
      <c r="D118" s="207"/>
    </row>
    <row r="119" spans="1:4" ht="15">
      <c r="A119" s="217"/>
      <c r="B119" s="219">
        <v>6</v>
      </c>
      <c r="C119" s="114" t="s">
        <v>352</v>
      </c>
      <c r="D119" s="207"/>
    </row>
    <row r="120" spans="1:4" ht="15">
      <c r="A120" s="217"/>
      <c r="B120" s="219">
        <v>7</v>
      </c>
      <c r="C120" s="114" t="s">
        <v>353</v>
      </c>
      <c r="D120" s="207"/>
    </row>
    <row r="121" spans="1:4" ht="15">
      <c r="A121" s="218"/>
      <c r="B121" s="219">
        <v>8</v>
      </c>
      <c r="C121" s="114" t="s">
        <v>335</v>
      </c>
      <c r="D121" s="207"/>
    </row>
    <row r="122" spans="1:4" ht="15">
      <c r="A122" s="226"/>
      <c r="B122" s="227"/>
      <c r="C122" s="228"/>
      <c r="D122" s="229"/>
    </row>
    <row r="123" spans="1:4" ht="15">
      <c r="A123" s="226"/>
      <c r="B123" s="227"/>
      <c r="C123" s="228"/>
      <c r="D123" s="229"/>
    </row>
    <row r="124" spans="1:4" ht="6" customHeight="1">
      <c r="A124" s="25"/>
      <c r="B124" s="6"/>
      <c r="C124" s="6"/>
    </row>
    <row r="125" spans="1:4" ht="6" customHeight="1">
      <c r="A125" s="25"/>
      <c r="B125" s="6"/>
    </row>
  </sheetData>
  <mergeCells count="6">
    <mergeCell ref="B11:C11"/>
    <mergeCell ref="B21:B23"/>
    <mergeCell ref="C21:C23"/>
    <mergeCell ref="C13:C14"/>
    <mergeCell ref="B15:B16"/>
    <mergeCell ref="C15:C16"/>
  </mergeCells>
  <pageMargins left="0.78740157480314965" right="0.59055118110236227" top="0.78740157480314965" bottom="0.78740157480314965" header="0.62992125984251968" footer="0.43307086614173229"/>
  <pageSetup paperSize="10000" scale="95" orientation="portrait" horizontalDpi="300" verticalDpi="300" r:id="rId1"/>
  <headerFooter alignWithMargins="0">
    <oddFooter>&amp;CProg-Ker KKB Mandiri Kamp. Basen Kel. Purbayan Th. 2021&amp;R&amp;"Arial,Italic"
- Halaman &amp;P    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showRuler="0" view="pageLayout" zoomScale="80" zoomScaleNormal="117" zoomScalePageLayoutView="80" workbookViewId="0">
      <selection activeCell="A10" sqref="A10:A13"/>
    </sheetView>
  </sheetViews>
  <sheetFormatPr defaultRowHeight="13.2"/>
  <cols>
    <col min="1" max="1" width="5.88671875" customWidth="1"/>
    <col min="2" max="2" width="11.33203125" customWidth="1"/>
    <col min="3" max="3" width="27.5546875" customWidth="1"/>
    <col min="4" max="4" width="3.5546875" hidden="1" customWidth="1"/>
    <col min="5" max="5" width="19.88671875" hidden="1" customWidth="1"/>
    <col min="6" max="6" width="20.44140625" hidden="1" customWidth="1"/>
    <col min="7" max="7" width="20.88671875" customWidth="1"/>
    <col min="8" max="8" width="18" customWidth="1"/>
    <col min="9" max="9" width="16.44140625" customWidth="1"/>
  </cols>
  <sheetData>
    <row r="1" spans="1:9" ht="17.399999999999999">
      <c r="A1" t="s">
        <v>228</v>
      </c>
      <c r="B1" s="28"/>
      <c r="C1" s="28" t="s">
        <v>30</v>
      </c>
      <c r="D1" s="28"/>
      <c r="E1" s="28"/>
      <c r="F1" s="28"/>
      <c r="G1" s="32"/>
      <c r="H1" s="32"/>
    </row>
    <row r="2" spans="1:9" ht="24.6">
      <c r="B2" s="28"/>
      <c r="C2" s="34" t="s">
        <v>272</v>
      </c>
      <c r="D2" s="28"/>
      <c r="E2" s="28"/>
      <c r="F2" s="28"/>
      <c r="G2" s="32"/>
      <c r="H2" s="32"/>
    </row>
    <row r="3" spans="1:9" ht="17.399999999999999">
      <c r="B3" s="33"/>
      <c r="C3" s="129" t="s">
        <v>273</v>
      </c>
      <c r="D3" s="33"/>
      <c r="E3" s="33"/>
      <c r="F3" s="33"/>
      <c r="G3" s="32"/>
      <c r="H3" s="32"/>
    </row>
    <row r="4" spans="1:9" ht="6" customHeight="1" thickBot="1">
      <c r="A4" s="31"/>
      <c r="B4" s="30"/>
      <c r="C4" s="29"/>
      <c r="D4" s="30"/>
      <c r="E4" s="30"/>
      <c r="F4" s="30"/>
      <c r="G4" s="1"/>
      <c r="H4" s="1"/>
      <c r="I4" s="1"/>
    </row>
    <row r="5" spans="1:9" ht="13.8" thickTop="1"/>
    <row r="6" spans="1:9" ht="20.399999999999999">
      <c r="A6" s="2" t="s">
        <v>296</v>
      </c>
      <c r="B6" s="3"/>
      <c r="C6" s="3"/>
      <c r="D6" s="4"/>
      <c r="E6" s="4"/>
      <c r="F6" s="5"/>
      <c r="G6" s="5"/>
      <c r="H6" s="5"/>
      <c r="I6" s="5"/>
    </row>
    <row r="7" spans="1:9" ht="20.399999999999999">
      <c r="A7" s="2" t="s">
        <v>274</v>
      </c>
      <c r="B7" s="3"/>
      <c r="C7" s="3"/>
      <c r="D7" s="4"/>
      <c r="E7" s="4"/>
      <c r="F7" s="5"/>
      <c r="G7" s="5"/>
      <c r="H7" s="5"/>
      <c r="I7" s="5"/>
    </row>
    <row r="8" spans="1:9" ht="20.399999999999999">
      <c r="A8" s="2" t="s">
        <v>297</v>
      </c>
      <c r="B8" s="3"/>
      <c r="C8" s="3"/>
      <c r="D8" s="4"/>
      <c r="E8" s="4"/>
      <c r="F8" s="5"/>
      <c r="G8" s="5"/>
      <c r="H8" s="5"/>
      <c r="I8" s="5"/>
    </row>
    <row r="9" spans="1:9" ht="4.5" customHeight="1">
      <c r="A9" s="6"/>
      <c r="B9" s="6"/>
      <c r="C9" s="6"/>
      <c r="D9" s="6"/>
      <c r="E9" s="6"/>
      <c r="F9" s="6"/>
      <c r="G9" s="6"/>
      <c r="H9" s="6"/>
      <c r="I9" s="6"/>
    </row>
    <row r="10" spans="1:9" ht="14.4" customHeight="1">
      <c r="A10" s="243" t="s">
        <v>0</v>
      </c>
      <c r="B10" s="245" t="s">
        <v>2</v>
      </c>
      <c r="C10" s="246"/>
      <c r="D10" s="245" t="s">
        <v>2</v>
      </c>
      <c r="E10" s="246"/>
      <c r="F10" s="243" t="s">
        <v>3</v>
      </c>
      <c r="G10" s="249" t="s">
        <v>60</v>
      </c>
      <c r="H10" s="250"/>
      <c r="I10" s="230" t="s">
        <v>75</v>
      </c>
    </row>
    <row r="11" spans="1:9" ht="8.4" customHeight="1">
      <c r="A11" s="244"/>
      <c r="B11" s="247"/>
      <c r="C11" s="248"/>
      <c r="D11" s="247"/>
      <c r="E11" s="248"/>
      <c r="F11" s="244"/>
      <c r="G11" s="251" t="s">
        <v>299</v>
      </c>
      <c r="H11" s="245" t="s">
        <v>6</v>
      </c>
      <c r="I11" s="230"/>
    </row>
    <row r="12" spans="1:9" ht="16.5" customHeight="1">
      <c r="A12" s="244"/>
      <c r="B12" s="247"/>
      <c r="C12" s="248"/>
      <c r="D12" s="247"/>
      <c r="E12" s="248"/>
      <c r="F12" s="244"/>
      <c r="G12" s="252"/>
      <c r="H12" s="254"/>
      <c r="I12" s="230"/>
    </row>
    <row r="13" spans="1:9" ht="19.5" customHeight="1">
      <c r="A13" s="244"/>
      <c r="B13" s="247"/>
      <c r="C13" s="248"/>
      <c r="D13" s="247"/>
      <c r="E13" s="248"/>
      <c r="F13" s="244"/>
      <c r="G13" s="253"/>
      <c r="H13" s="254"/>
      <c r="I13" s="230"/>
    </row>
    <row r="14" spans="1:9" ht="12.75" hidden="1" customHeight="1">
      <c r="A14" s="7"/>
      <c r="B14" s="8" t="s">
        <v>9</v>
      </c>
      <c r="C14" s="9"/>
      <c r="D14" s="188"/>
      <c r="E14" s="189"/>
      <c r="F14" s="20"/>
      <c r="G14" s="91"/>
      <c r="H14" s="91"/>
      <c r="I14" s="20"/>
    </row>
    <row r="15" spans="1:9" ht="30" hidden="1" customHeight="1">
      <c r="A15" s="191"/>
      <c r="B15" s="181" t="s">
        <v>8</v>
      </c>
      <c r="C15" s="236" t="s">
        <v>37</v>
      </c>
      <c r="D15" s="195">
        <v>1</v>
      </c>
      <c r="E15" s="41" t="s">
        <v>283</v>
      </c>
      <c r="F15" s="17" t="s">
        <v>284</v>
      </c>
      <c r="G15" s="87"/>
      <c r="H15" s="87"/>
      <c r="I15" s="20"/>
    </row>
    <row r="16" spans="1:9" ht="30" hidden="1" customHeight="1">
      <c r="A16" s="192"/>
      <c r="B16" s="181"/>
      <c r="C16" s="237"/>
      <c r="D16" s="195">
        <v>2</v>
      </c>
      <c r="E16" s="41" t="s">
        <v>33</v>
      </c>
      <c r="F16" s="20" t="s">
        <v>10</v>
      </c>
      <c r="G16" s="87"/>
      <c r="H16" s="87"/>
      <c r="I16" s="20"/>
    </row>
    <row r="17" spans="1:9" ht="42.6" hidden="1" customHeight="1">
      <c r="A17" s="192"/>
      <c r="B17" s="232" t="s">
        <v>12</v>
      </c>
      <c r="C17" s="235" t="s">
        <v>275</v>
      </c>
      <c r="D17" s="195">
        <v>3</v>
      </c>
      <c r="E17" s="41" t="s">
        <v>138</v>
      </c>
      <c r="F17" s="17" t="s">
        <v>11</v>
      </c>
      <c r="G17" s="87"/>
      <c r="H17" s="87"/>
      <c r="I17" s="20"/>
    </row>
    <row r="18" spans="1:9" ht="13.8" hidden="1">
      <c r="A18" s="192"/>
      <c r="B18" s="234"/>
      <c r="C18" s="237"/>
      <c r="D18" s="195">
        <v>4</v>
      </c>
      <c r="E18" s="41" t="s">
        <v>281</v>
      </c>
      <c r="F18" s="17" t="s">
        <v>282</v>
      </c>
      <c r="G18" s="87"/>
      <c r="H18" s="87"/>
      <c r="I18" s="20"/>
    </row>
    <row r="19" spans="1:9" ht="29.4" hidden="1" customHeight="1">
      <c r="A19" s="192"/>
      <c r="B19" s="202" t="s">
        <v>13</v>
      </c>
      <c r="C19" s="14" t="s">
        <v>107</v>
      </c>
      <c r="D19" s="195">
        <v>5</v>
      </c>
      <c r="E19" s="41" t="s">
        <v>280</v>
      </c>
      <c r="F19" s="17" t="s">
        <v>279</v>
      </c>
      <c r="G19" s="87"/>
      <c r="H19" s="87"/>
      <c r="I19" s="20"/>
    </row>
    <row r="20" spans="1:9" ht="51" hidden="1" customHeight="1">
      <c r="A20" s="192"/>
      <c r="B20" s="59" t="s">
        <v>14</v>
      </c>
      <c r="C20" s="101" t="s">
        <v>225</v>
      </c>
      <c r="D20" s="196">
        <v>6</v>
      </c>
      <c r="E20" s="61" t="s">
        <v>271</v>
      </c>
      <c r="F20" s="17" t="s">
        <v>212</v>
      </c>
      <c r="G20" s="88"/>
      <c r="H20" s="88"/>
      <c r="I20" s="20"/>
    </row>
    <row r="21" spans="1:9" ht="42" hidden="1" customHeight="1">
      <c r="A21" s="193"/>
      <c r="B21" s="59" t="s">
        <v>16</v>
      </c>
      <c r="C21" s="101" t="s">
        <v>276</v>
      </c>
      <c r="D21" s="196">
        <v>7</v>
      </c>
      <c r="E21" s="61" t="s">
        <v>277</v>
      </c>
      <c r="F21" s="17" t="s">
        <v>278</v>
      </c>
      <c r="G21" s="88"/>
      <c r="H21" s="91"/>
      <c r="I21" s="20"/>
    </row>
    <row r="22" spans="1:9" ht="13.8" hidden="1">
      <c r="A22" s="7"/>
      <c r="B22" s="42" t="s">
        <v>76</v>
      </c>
      <c r="C22" s="16"/>
      <c r="D22" s="195"/>
      <c r="E22" s="41"/>
      <c r="F22" s="13"/>
      <c r="G22" s="88"/>
      <c r="H22" s="89"/>
      <c r="I22" s="20"/>
    </row>
    <row r="23" spans="1:9" ht="13.8" hidden="1">
      <c r="A23" s="200"/>
      <c r="B23" s="232" t="s">
        <v>8</v>
      </c>
      <c r="C23" s="235"/>
      <c r="D23" s="195"/>
      <c r="E23" s="41"/>
      <c r="F23" s="13"/>
      <c r="G23" s="88"/>
      <c r="H23" s="89"/>
      <c r="I23" s="20"/>
    </row>
    <row r="24" spans="1:9" ht="13.8" hidden="1">
      <c r="A24" s="200"/>
      <c r="B24" s="233"/>
      <c r="C24" s="236"/>
      <c r="D24" s="195"/>
      <c r="E24" s="199"/>
      <c r="F24" s="13"/>
      <c r="G24" s="88"/>
      <c r="H24" s="89"/>
      <c r="I24" s="20"/>
    </row>
    <row r="25" spans="1:9" ht="13.8" hidden="1">
      <c r="A25" s="200"/>
      <c r="B25" s="234"/>
      <c r="C25" s="237"/>
      <c r="D25" s="195"/>
      <c r="E25" s="41"/>
      <c r="F25" s="13"/>
      <c r="G25" s="88"/>
      <c r="H25" s="89"/>
      <c r="I25" s="20"/>
    </row>
    <row r="26" spans="1:9" ht="13.8" hidden="1">
      <c r="A26" s="200"/>
      <c r="B26" s="202" t="s">
        <v>12</v>
      </c>
      <c r="C26" s="16"/>
      <c r="D26" s="195"/>
      <c r="E26" s="41"/>
      <c r="F26" s="13"/>
      <c r="G26" s="88"/>
      <c r="H26" s="89"/>
      <c r="I26" s="20"/>
    </row>
    <row r="27" spans="1:9" ht="16.8">
      <c r="A27" s="7"/>
      <c r="B27" s="43" t="s">
        <v>300</v>
      </c>
      <c r="C27" s="44"/>
      <c r="D27" s="195"/>
      <c r="E27" s="197"/>
      <c r="F27" s="12"/>
      <c r="G27" s="88"/>
      <c r="H27" s="89"/>
      <c r="I27" s="20"/>
    </row>
    <row r="28" spans="1:9" ht="99.15" customHeight="1">
      <c r="A28" s="255"/>
      <c r="B28" s="203"/>
      <c r="C28" s="66"/>
      <c r="D28" s="198">
        <v>1</v>
      </c>
      <c r="E28" s="61" t="s">
        <v>286</v>
      </c>
      <c r="F28" s="17" t="s">
        <v>285</v>
      </c>
      <c r="G28" s="90"/>
      <c r="H28" s="90"/>
      <c r="I28" s="20"/>
    </row>
    <row r="29" spans="1:9" ht="99.15" customHeight="1">
      <c r="A29" s="255"/>
      <c r="B29" s="84"/>
      <c r="C29" s="201"/>
      <c r="D29" s="198">
        <v>2</v>
      </c>
      <c r="E29" s="61" t="s">
        <v>287</v>
      </c>
      <c r="F29" s="13" t="s">
        <v>288</v>
      </c>
      <c r="G29" s="91"/>
      <c r="H29" s="91"/>
      <c r="I29" s="20"/>
    </row>
    <row r="30" spans="1:9" ht="99.15" customHeight="1">
      <c r="A30" s="255"/>
      <c r="B30" s="183"/>
      <c r="C30" s="58"/>
      <c r="D30" s="198">
        <v>3</v>
      </c>
      <c r="E30" s="61" t="s">
        <v>289</v>
      </c>
      <c r="F30" s="13" t="s">
        <v>290</v>
      </c>
      <c r="G30" s="91"/>
      <c r="H30" s="91"/>
      <c r="I30" s="20"/>
    </row>
    <row r="31" spans="1:9" ht="99.15" customHeight="1">
      <c r="A31" s="255"/>
      <c r="B31" s="65"/>
      <c r="C31" s="64"/>
      <c r="D31" s="198">
        <v>1</v>
      </c>
      <c r="E31" s="61" t="s">
        <v>291</v>
      </c>
      <c r="F31" s="17" t="s">
        <v>292</v>
      </c>
      <c r="G31" s="91"/>
      <c r="H31" s="91"/>
      <c r="I31" s="20"/>
    </row>
    <row r="32" spans="1:9" ht="99.15" customHeight="1">
      <c r="A32" s="255"/>
      <c r="B32" s="65"/>
      <c r="C32" s="64"/>
      <c r="D32" s="198"/>
      <c r="E32" s="61"/>
      <c r="F32" s="17"/>
      <c r="G32" s="91"/>
      <c r="H32" s="91"/>
      <c r="I32" s="20"/>
    </row>
    <row r="33" spans="1:9" ht="99.15" customHeight="1">
      <c r="A33" s="255"/>
      <c r="B33" s="65"/>
      <c r="C33" s="190"/>
      <c r="D33" s="198">
        <v>2</v>
      </c>
      <c r="E33" s="61" t="s">
        <v>293</v>
      </c>
      <c r="F33" s="17" t="s">
        <v>294</v>
      </c>
      <c r="G33" s="91"/>
      <c r="H33" s="91"/>
      <c r="I33" s="20"/>
    </row>
    <row r="34" spans="1:9" ht="34.200000000000003" customHeight="1">
      <c r="A34" s="204"/>
      <c r="B34" s="256" t="s">
        <v>130</v>
      </c>
      <c r="C34" s="257"/>
      <c r="D34" s="257"/>
      <c r="E34" s="257"/>
      <c r="F34" s="257"/>
      <c r="G34" s="206">
        <f>SUM(G14:G33)</f>
        <v>0</v>
      </c>
      <c r="H34" s="206"/>
      <c r="I34" s="95"/>
    </row>
    <row r="35" spans="1:9" ht="6" customHeight="1">
      <c r="A35" s="25"/>
      <c r="B35" s="6"/>
      <c r="C35" s="6"/>
      <c r="G35" s="26"/>
      <c r="H35" s="26"/>
      <c r="I35" s="6"/>
    </row>
  </sheetData>
  <mergeCells count="16">
    <mergeCell ref="B23:B25"/>
    <mergeCell ref="C23:C25"/>
    <mergeCell ref="A28:A30"/>
    <mergeCell ref="A31:A33"/>
    <mergeCell ref="B34:F34"/>
    <mergeCell ref="I10:I13"/>
    <mergeCell ref="G11:G13"/>
    <mergeCell ref="H11:H13"/>
    <mergeCell ref="C15:C16"/>
    <mergeCell ref="B17:B18"/>
    <mergeCell ref="C17:C18"/>
    <mergeCell ref="A10:A13"/>
    <mergeCell ref="B10:C13"/>
    <mergeCell ref="D10:E13"/>
    <mergeCell ref="F10:F13"/>
    <mergeCell ref="G10:H10"/>
  </mergeCells>
  <pageMargins left="0.39370078740157483" right="0.39370078740157483" top="0.82677165354330717" bottom="0.70866141732283472" header="0.62992125984251968" footer="0.43307086614173229"/>
  <pageSetup paperSize="10000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72"/>
  <sheetViews>
    <sheetView showRuler="0" topLeftCell="A45" zoomScale="102" zoomScaleNormal="102" workbookViewId="0">
      <selection activeCell="A50" sqref="A50"/>
    </sheetView>
  </sheetViews>
  <sheetFormatPr defaultRowHeight="13.2"/>
  <cols>
    <col min="1" max="1" width="4.33203125" customWidth="1"/>
    <col min="2" max="2" width="2.88671875" customWidth="1"/>
    <col min="3" max="3" width="15.6640625" customWidth="1"/>
    <col min="4" max="4" width="3.5546875" customWidth="1"/>
    <col min="5" max="5" width="19.88671875" customWidth="1"/>
    <col min="6" max="6" width="20.44140625" customWidth="1"/>
    <col min="7" max="18" width="3.33203125" customWidth="1"/>
    <col min="19" max="19" width="12.88671875" customWidth="1"/>
    <col min="20" max="20" width="13" customWidth="1"/>
    <col min="21" max="27" width="2.6640625" customWidth="1"/>
    <col min="28" max="28" width="12.109375" customWidth="1"/>
  </cols>
  <sheetData>
    <row r="1" spans="1:28" ht="17.399999999999999">
      <c r="A1" t="s">
        <v>228</v>
      </c>
      <c r="B1" s="28"/>
      <c r="C1" s="28" t="s">
        <v>30</v>
      </c>
      <c r="D1" s="28"/>
      <c r="E1" s="28"/>
      <c r="F1" s="28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ht="24.6">
      <c r="B2" s="28"/>
      <c r="C2" s="34" t="s">
        <v>31</v>
      </c>
      <c r="D2" s="28"/>
      <c r="E2" s="28"/>
      <c r="F2" s="2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8" ht="17.399999999999999">
      <c r="B3" s="33"/>
      <c r="C3" s="33" t="s">
        <v>32</v>
      </c>
      <c r="D3" s="33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8" ht="6" customHeight="1" thickBot="1">
      <c r="A4" s="31"/>
      <c r="B4" s="30"/>
      <c r="C4" s="29"/>
      <c r="D4" s="30"/>
      <c r="E4" s="30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3.8" thickTop="1"/>
    <row r="6" spans="1:28" ht="20.399999999999999">
      <c r="A6" s="2" t="s">
        <v>19</v>
      </c>
      <c r="B6" s="3"/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0.399999999999999">
      <c r="A7" s="2" t="s">
        <v>86</v>
      </c>
      <c r="B7" s="3"/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0.399999999999999">
      <c r="A8" s="2" t="s">
        <v>229</v>
      </c>
      <c r="B8" s="3"/>
      <c r="C8" s="3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4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" customHeight="1">
      <c r="A10" s="301" t="s">
        <v>0</v>
      </c>
      <c r="B10" s="287" t="s">
        <v>1</v>
      </c>
      <c r="C10" s="302"/>
      <c r="D10" s="287" t="s">
        <v>2</v>
      </c>
      <c r="E10" s="302"/>
      <c r="F10" s="307" t="s">
        <v>3</v>
      </c>
      <c r="G10" s="288" t="s">
        <v>4</v>
      </c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90"/>
      <c r="S10" s="261" t="s">
        <v>60</v>
      </c>
      <c r="T10" s="262"/>
      <c r="U10" s="262"/>
      <c r="V10" s="262"/>
      <c r="W10" s="262"/>
      <c r="X10" s="262"/>
      <c r="Y10" s="262"/>
      <c r="Z10" s="294" t="s">
        <v>5</v>
      </c>
      <c r="AA10" s="295"/>
      <c r="AB10" s="296"/>
    </row>
    <row r="11" spans="1:28" ht="15" customHeight="1">
      <c r="A11" s="301"/>
      <c r="B11" s="303"/>
      <c r="C11" s="304"/>
      <c r="D11" s="303"/>
      <c r="E11" s="304"/>
      <c r="F11" s="307"/>
      <c r="G11" s="291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3"/>
      <c r="S11" s="297" t="s">
        <v>119</v>
      </c>
      <c r="T11" s="297" t="s">
        <v>127</v>
      </c>
      <c r="U11" s="283" t="s">
        <v>6</v>
      </c>
      <c r="V11" s="283"/>
      <c r="W11" s="300"/>
      <c r="X11" s="300"/>
      <c r="Y11" s="261"/>
      <c r="Z11" s="267" t="s">
        <v>7</v>
      </c>
      <c r="AA11" s="268"/>
      <c r="AB11" s="269"/>
    </row>
    <row r="12" spans="1:28" ht="16.5" customHeight="1">
      <c r="A12" s="301"/>
      <c r="B12" s="303"/>
      <c r="C12" s="304"/>
      <c r="D12" s="303"/>
      <c r="E12" s="304"/>
      <c r="F12" s="307"/>
      <c r="G12" s="261" t="s">
        <v>267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83"/>
      <c r="S12" s="298"/>
      <c r="T12" s="298"/>
      <c r="U12" s="270" t="s">
        <v>74</v>
      </c>
      <c r="V12" s="273" t="s">
        <v>61</v>
      </c>
      <c r="W12" s="270" t="s">
        <v>62</v>
      </c>
      <c r="X12" s="270" t="s">
        <v>64</v>
      </c>
      <c r="Y12" s="263" t="s">
        <v>63</v>
      </c>
      <c r="Z12" s="266" t="s">
        <v>126</v>
      </c>
      <c r="AA12" s="266" t="s">
        <v>65</v>
      </c>
      <c r="AB12" s="279" t="s">
        <v>75</v>
      </c>
    </row>
    <row r="13" spans="1:28" ht="19.5" customHeight="1">
      <c r="A13" s="301"/>
      <c r="B13" s="303"/>
      <c r="C13" s="304"/>
      <c r="D13" s="303"/>
      <c r="E13" s="304"/>
      <c r="F13" s="307"/>
      <c r="G13" s="163">
        <v>1</v>
      </c>
      <c r="H13" s="163">
        <v>2</v>
      </c>
      <c r="I13" s="163">
        <v>3</v>
      </c>
      <c r="J13" s="163">
        <v>4</v>
      </c>
      <c r="K13" s="163">
        <v>5</v>
      </c>
      <c r="L13" s="163">
        <v>6</v>
      </c>
      <c r="M13" s="163">
        <v>7</v>
      </c>
      <c r="N13" s="163">
        <v>8</v>
      </c>
      <c r="O13" s="163">
        <v>9</v>
      </c>
      <c r="P13" s="98">
        <v>10</v>
      </c>
      <c r="Q13" s="98">
        <v>11</v>
      </c>
      <c r="R13" s="98">
        <v>12</v>
      </c>
      <c r="S13" s="298"/>
      <c r="T13" s="298"/>
      <c r="U13" s="271"/>
      <c r="V13" s="274"/>
      <c r="W13" s="271"/>
      <c r="X13" s="271"/>
      <c r="Y13" s="264"/>
      <c r="Z13" s="266"/>
      <c r="AA13" s="266"/>
      <c r="AB13" s="279"/>
    </row>
    <row r="14" spans="1:28" ht="16.5" customHeight="1">
      <c r="A14" s="301"/>
      <c r="B14" s="305"/>
      <c r="C14" s="306"/>
      <c r="D14" s="305"/>
      <c r="E14" s="306"/>
      <c r="F14" s="307"/>
      <c r="G14" s="280" t="s">
        <v>103</v>
      </c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2"/>
      <c r="S14" s="299"/>
      <c r="T14" s="299"/>
      <c r="U14" s="272"/>
      <c r="V14" s="275"/>
      <c r="W14" s="272"/>
      <c r="X14" s="272"/>
      <c r="Y14" s="265"/>
      <c r="Z14" s="266"/>
      <c r="AA14" s="266"/>
      <c r="AB14" s="279"/>
    </row>
    <row r="15" spans="1:28" ht="16.5" customHeight="1">
      <c r="A15" s="179"/>
      <c r="B15" s="168"/>
      <c r="C15" s="169"/>
      <c r="D15" s="170"/>
      <c r="E15" s="171"/>
      <c r="F15" s="172"/>
      <c r="G15" s="163">
        <f>COUNTA(G17:G59)</f>
        <v>14</v>
      </c>
      <c r="H15" s="163">
        <f t="shared" ref="H15:R15" si="0">COUNTA(H17:H59)</f>
        <v>14</v>
      </c>
      <c r="I15" s="163">
        <f t="shared" si="0"/>
        <v>12</v>
      </c>
      <c r="J15" s="163">
        <f t="shared" si="0"/>
        <v>20</v>
      </c>
      <c r="K15" s="163">
        <f t="shared" si="0"/>
        <v>9</v>
      </c>
      <c r="L15" s="163">
        <f t="shared" si="0"/>
        <v>7</v>
      </c>
      <c r="M15" s="163">
        <f t="shared" si="0"/>
        <v>11</v>
      </c>
      <c r="N15" s="163">
        <f t="shared" si="0"/>
        <v>17</v>
      </c>
      <c r="O15" s="163">
        <f t="shared" si="0"/>
        <v>12</v>
      </c>
      <c r="P15" s="163">
        <f t="shared" si="0"/>
        <v>12</v>
      </c>
      <c r="Q15" s="163">
        <f t="shared" si="0"/>
        <v>13</v>
      </c>
      <c r="R15" s="163">
        <f t="shared" si="0"/>
        <v>18</v>
      </c>
      <c r="S15" s="159"/>
      <c r="T15" s="159"/>
      <c r="U15" s="160"/>
      <c r="V15" s="161"/>
      <c r="W15" s="160"/>
      <c r="X15" s="160"/>
      <c r="Y15" s="162"/>
      <c r="Z15" s="173"/>
      <c r="AA15" s="173"/>
      <c r="AB15" s="163"/>
    </row>
    <row r="16" spans="1:28" ht="12.75" customHeight="1">
      <c r="A16" s="7" t="s">
        <v>36</v>
      </c>
      <c r="B16" s="8" t="s">
        <v>9</v>
      </c>
      <c r="C16" s="9"/>
      <c r="D16" s="188"/>
      <c r="E16" s="189"/>
      <c r="F16" s="2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91"/>
      <c r="T16" s="91"/>
      <c r="U16" s="19"/>
      <c r="V16" s="19"/>
      <c r="W16" s="19"/>
      <c r="X16" s="19"/>
      <c r="Y16" s="19"/>
      <c r="Z16" s="20"/>
      <c r="AA16" s="20"/>
      <c r="AB16" s="20"/>
    </row>
    <row r="17" spans="1:28" ht="30" customHeight="1">
      <c r="A17" s="191"/>
      <c r="B17" s="181" t="s">
        <v>8</v>
      </c>
      <c r="C17" s="236" t="s">
        <v>37</v>
      </c>
      <c r="D17" s="176">
        <v>1</v>
      </c>
      <c r="E17" s="41" t="s">
        <v>33</v>
      </c>
      <c r="F17" s="20" t="s">
        <v>10</v>
      </c>
      <c r="G17" s="19" t="s">
        <v>106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 t="s">
        <v>104</v>
      </c>
      <c r="S17" s="87"/>
      <c r="T17" s="87"/>
      <c r="U17" s="19"/>
      <c r="V17" s="19"/>
      <c r="W17" s="19"/>
      <c r="X17" s="19"/>
      <c r="Y17" s="19"/>
      <c r="Z17" s="20"/>
      <c r="AA17" s="20"/>
      <c r="AB17" s="20"/>
    </row>
    <row r="18" spans="1:28" ht="30" customHeight="1">
      <c r="A18" s="192"/>
      <c r="B18" s="181"/>
      <c r="C18" s="237"/>
      <c r="D18" s="176">
        <v>2</v>
      </c>
      <c r="E18" s="41" t="s">
        <v>34</v>
      </c>
      <c r="F18" s="17" t="s">
        <v>168</v>
      </c>
      <c r="G18" s="19" t="s">
        <v>105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87"/>
      <c r="T18" s="87"/>
      <c r="U18" s="19"/>
      <c r="V18" s="19"/>
      <c r="W18" s="19"/>
      <c r="X18" s="19"/>
      <c r="Y18" s="19"/>
      <c r="Z18" s="20"/>
      <c r="AA18" s="20"/>
      <c r="AB18" s="20"/>
    </row>
    <row r="19" spans="1:28" ht="46.5" customHeight="1">
      <c r="A19" s="192"/>
      <c r="B19" s="232" t="s">
        <v>12</v>
      </c>
      <c r="C19" s="235" t="s">
        <v>35</v>
      </c>
      <c r="D19" s="176">
        <v>3</v>
      </c>
      <c r="E19" s="41" t="s">
        <v>138</v>
      </c>
      <c r="F19" s="17" t="s">
        <v>11</v>
      </c>
      <c r="G19" s="19" t="s">
        <v>90</v>
      </c>
      <c r="H19" s="19" t="s">
        <v>90</v>
      </c>
      <c r="I19" s="19" t="s">
        <v>90</v>
      </c>
      <c r="J19" s="19" t="s">
        <v>90</v>
      </c>
      <c r="K19" s="19" t="s">
        <v>90</v>
      </c>
      <c r="L19" s="19" t="s">
        <v>90</v>
      </c>
      <c r="M19" s="19" t="s">
        <v>90</v>
      </c>
      <c r="N19" s="19" t="s">
        <v>90</v>
      </c>
      <c r="O19" s="19" t="s">
        <v>90</v>
      </c>
      <c r="P19" s="19" t="s">
        <v>90</v>
      </c>
      <c r="Q19" s="19" t="s">
        <v>90</v>
      </c>
      <c r="R19" s="19" t="s">
        <v>90</v>
      </c>
      <c r="S19" s="87">
        <v>300000</v>
      </c>
      <c r="T19" s="87"/>
      <c r="U19" s="19" t="s">
        <v>128</v>
      </c>
      <c r="V19" s="19" t="s">
        <v>128</v>
      </c>
      <c r="W19" s="19"/>
      <c r="X19" s="19"/>
      <c r="Y19" s="19"/>
      <c r="Z19" s="20"/>
      <c r="AA19" s="20"/>
      <c r="AB19" s="20"/>
    </row>
    <row r="20" spans="1:28" ht="13.8">
      <c r="A20" s="192"/>
      <c r="B20" s="234"/>
      <c r="C20" s="237"/>
      <c r="D20" s="176">
        <v>4</v>
      </c>
      <c r="E20" s="41" t="s">
        <v>89</v>
      </c>
      <c r="F20" s="17" t="s">
        <v>222</v>
      </c>
      <c r="G20" s="19" t="s">
        <v>105</v>
      </c>
      <c r="H20" s="19" t="s">
        <v>105</v>
      </c>
      <c r="I20" s="19" t="s">
        <v>105</v>
      </c>
      <c r="J20" s="19" t="s">
        <v>105</v>
      </c>
      <c r="K20" s="19" t="s">
        <v>105</v>
      </c>
      <c r="L20" s="19"/>
      <c r="M20" s="19" t="s">
        <v>105</v>
      </c>
      <c r="N20" s="19" t="s">
        <v>105</v>
      </c>
      <c r="O20" s="19" t="s">
        <v>105</v>
      </c>
      <c r="P20" s="19" t="s">
        <v>105</v>
      </c>
      <c r="Q20" s="19" t="s">
        <v>105</v>
      </c>
      <c r="R20" s="19" t="s">
        <v>105</v>
      </c>
      <c r="S20" s="87">
        <v>2250000</v>
      </c>
      <c r="T20" s="87"/>
      <c r="U20" s="19" t="s">
        <v>128</v>
      </c>
      <c r="V20" s="19" t="s">
        <v>128</v>
      </c>
      <c r="W20" s="19"/>
      <c r="X20" s="19"/>
      <c r="Y20" s="19"/>
      <c r="Z20" s="20"/>
      <c r="AA20" s="20"/>
      <c r="AB20" s="20"/>
    </row>
    <row r="21" spans="1:28" ht="34.5" customHeight="1">
      <c r="A21" s="192"/>
      <c r="B21" s="165" t="s">
        <v>13</v>
      </c>
      <c r="C21" s="14" t="s">
        <v>107</v>
      </c>
      <c r="D21" s="176">
        <v>5</v>
      </c>
      <c r="E21" s="41" t="s">
        <v>91</v>
      </c>
      <c r="F21" s="17" t="s">
        <v>170</v>
      </c>
      <c r="G21" s="19"/>
      <c r="H21" s="19" t="s">
        <v>104</v>
      </c>
      <c r="I21" s="19"/>
      <c r="J21" s="19"/>
      <c r="K21" s="19"/>
      <c r="L21" s="19"/>
      <c r="M21" s="19"/>
      <c r="N21" s="19"/>
      <c r="O21" s="19"/>
      <c r="P21" s="19"/>
      <c r="Q21" s="19" t="s">
        <v>106</v>
      </c>
      <c r="R21" s="19"/>
      <c r="S21" s="87">
        <v>200000</v>
      </c>
      <c r="T21" s="87"/>
      <c r="U21" s="19" t="s">
        <v>128</v>
      </c>
      <c r="V21" s="19"/>
      <c r="W21" s="19"/>
      <c r="X21" s="19"/>
      <c r="Y21" s="19"/>
      <c r="Z21" s="20"/>
      <c r="AA21" s="20"/>
      <c r="AB21" s="20"/>
    </row>
    <row r="22" spans="1:28" ht="51" customHeight="1">
      <c r="A22" s="192"/>
      <c r="B22" s="59" t="s">
        <v>14</v>
      </c>
      <c r="C22" s="101" t="s">
        <v>225</v>
      </c>
      <c r="D22" s="85">
        <v>6</v>
      </c>
      <c r="E22" s="61" t="s">
        <v>93</v>
      </c>
      <c r="F22" s="17" t="s">
        <v>212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 t="s">
        <v>108</v>
      </c>
      <c r="S22" s="88">
        <v>4500000</v>
      </c>
      <c r="T22" s="88"/>
      <c r="U22" s="45" t="s">
        <v>128</v>
      </c>
      <c r="V22" s="45"/>
      <c r="W22" s="45"/>
      <c r="X22" s="45"/>
      <c r="Y22" s="45"/>
      <c r="Z22" s="20"/>
      <c r="AA22" s="20"/>
      <c r="AB22" s="20"/>
    </row>
    <row r="23" spans="1:28" ht="50.25" customHeight="1">
      <c r="A23" s="193"/>
      <c r="B23" s="59" t="s">
        <v>16</v>
      </c>
      <c r="C23" s="101" t="s">
        <v>123</v>
      </c>
      <c r="D23" s="85">
        <v>7</v>
      </c>
      <c r="E23" s="61" t="s">
        <v>224</v>
      </c>
      <c r="F23" s="17" t="s">
        <v>171</v>
      </c>
      <c r="G23" s="19"/>
      <c r="H23" s="19"/>
      <c r="I23" s="19"/>
      <c r="J23" s="19" t="s">
        <v>106</v>
      </c>
      <c r="K23" s="19"/>
      <c r="L23" s="19"/>
      <c r="M23" s="19" t="s">
        <v>104</v>
      </c>
      <c r="N23" s="19"/>
      <c r="O23" s="19"/>
      <c r="P23" s="19"/>
      <c r="Q23" s="19"/>
      <c r="R23" s="19" t="s">
        <v>105</v>
      </c>
      <c r="S23" s="88"/>
      <c r="T23" s="91"/>
      <c r="U23" s="19"/>
      <c r="V23" s="19"/>
      <c r="W23" s="19"/>
      <c r="X23" s="19"/>
      <c r="Y23" s="19"/>
      <c r="Z23" s="20"/>
      <c r="AA23" s="20"/>
      <c r="AB23" s="20"/>
    </row>
    <row r="24" spans="1:28" ht="48" customHeight="1">
      <c r="A24" s="164"/>
      <c r="B24" s="155" t="s">
        <v>24</v>
      </c>
      <c r="C24" s="156" t="s">
        <v>230</v>
      </c>
      <c r="D24" s="180">
        <v>8</v>
      </c>
      <c r="E24" s="41" t="s">
        <v>92</v>
      </c>
      <c r="F24" s="154" t="s">
        <v>226</v>
      </c>
      <c r="G24" s="157" t="s">
        <v>106</v>
      </c>
      <c r="H24" s="158"/>
      <c r="I24" s="158"/>
      <c r="J24" s="158"/>
      <c r="K24" s="158"/>
      <c r="L24" s="158"/>
      <c r="M24" s="158"/>
      <c r="N24" s="158" t="s">
        <v>105</v>
      </c>
      <c r="O24" s="158"/>
      <c r="P24" s="158"/>
      <c r="Q24" s="158"/>
      <c r="R24" s="158"/>
      <c r="S24" s="88">
        <v>4000000</v>
      </c>
      <c r="T24" s="89"/>
      <c r="U24" s="45"/>
      <c r="V24" s="45"/>
      <c r="W24" s="45"/>
      <c r="X24" s="45"/>
      <c r="Y24" s="45"/>
      <c r="Z24" s="20"/>
      <c r="AA24" s="20"/>
      <c r="AB24" s="20"/>
    </row>
    <row r="25" spans="1:28" ht="65.25" customHeight="1">
      <c r="A25" s="164"/>
      <c r="B25" s="165" t="s">
        <v>69</v>
      </c>
      <c r="C25" s="16" t="s">
        <v>112</v>
      </c>
      <c r="D25" s="176">
        <v>9</v>
      </c>
      <c r="E25" s="41" t="s">
        <v>223</v>
      </c>
      <c r="F25" s="13" t="s">
        <v>213</v>
      </c>
      <c r="G25" s="45"/>
      <c r="H25" s="45"/>
      <c r="I25" s="45" t="s">
        <v>108</v>
      </c>
      <c r="J25" s="45"/>
      <c r="K25" s="45"/>
      <c r="L25" s="45"/>
      <c r="M25" s="45"/>
      <c r="N25" s="45"/>
      <c r="O25" s="45"/>
      <c r="P25" s="45"/>
      <c r="Q25" s="45" t="s">
        <v>108</v>
      </c>
      <c r="R25" s="45"/>
      <c r="S25" s="88"/>
      <c r="T25" s="89"/>
      <c r="U25" s="45"/>
      <c r="V25" s="45"/>
      <c r="W25" s="45"/>
      <c r="X25" s="45"/>
      <c r="Y25" s="45"/>
      <c r="Z25" s="20"/>
      <c r="AA25" s="20"/>
      <c r="AB25" s="20"/>
    </row>
    <row r="26" spans="1:28" ht="13.8">
      <c r="A26" s="7" t="s">
        <v>39</v>
      </c>
      <c r="B26" s="42" t="s">
        <v>76</v>
      </c>
      <c r="C26" s="16"/>
      <c r="D26" s="176"/>
      <c r="E26" s="41"/>
      <c r="F26" s="1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88"/>
      <c r="T26" s="89"/>
      <c r="U26" s="45"/>
      <c r="V26" s="45"/>
      <c r="W26" s="45"/>
      <c r="X26" s="45"/>
      <c r="Y26" s="45"/>
      <c r="Z26" s="20"/>
      <c r="AA26" s="20"/>
      <c r="AB26" s="20"/>
    </row>
    <row r="27" spans="1:28">
      <c r="A27" s="164"/>
      <c r="B27" s="232" t="s">
        <v>8</v>
      </c>
      <c r="C27" s="235" t="s">
        <v>77</v>
      </c>
      <c r="D27" s="176">
        <v>1</v>
      </c>
      <c r="E27" s="194" t="s">
        <v>78</v>
      </c>
      <c r="F27" s="13" t="s">
        <v>17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 t="s">
        <v>104</v>
      </c>
      <c r="S27" s="88"/>
      <c r="T27" s="89"/>
      <c r="U27" s="45"/>
      <c r="V27" s="45"/>
      <c r="W27" s="45"/>
      <c r="X27" s="45"/>
      <c r="Y27" s="45"/>
      <c r="Z27" s="20"/>
      <c r="AA27" s="20"/>
      <c r="AB27" s="20"/>
    </row>
    <row r="28" spans="1:28" ht="39.6">
      <c r="A28" s="164"/>
      <c r="B28" s="233"/>
      <c r="C28" s="236"/>
      <c r="D28" s="176">
        <v>2</v>
      </c>
      <c r="E28" s="194" t="s">
        <v>79</v>
      </c>
      <c r="F28" s="13" t="s">
        <v>173</v>
      </c>
      <c r="G28" s="45" t="s">
        <v>104</v>
      </c>
      <c r="H28" s="45" t="s">
        <v>104</v>
      </c>
      <c r="I28" s="45" t="s">
        <v>104</v>
      </c>
      <c r="J28" s="45" t="s">
        <v>104</v>
      </c>
      <c r="K28" s="45" t="s">
        <v>104</v>
      </c>
      <c r="L28" s="45" t="s">
        <v>104</v>
      </c>
      <c r="M28" s="45" t="s">
        <v>104</v>
      </c>
      <c r="N28" s="45" t="s">
        <v>104</v>
      </c>
      <c r="O28" s="45" t="s">
        <v>104</v>
      </c>
      <c r="P28" s="45" t="s">
        <v>104</v>
      </c>
      <c r="Q28" s="45" t="s">
        <v>104</v>
      </c>
      <c r="R28" s="45" t="s">
        <v>104</v>
      </c>
      <c r="S28" s="88"/>
      <c r="T28" s="89"/>
      <c r="U28" s="45"/>
      <c r="V28" s="45"/>
      <c r="W28" s="45"/>
      <c r="X28" s="45"/>
      <c r="Y28" s="45"/>
      <c r="Z28" s="20"/>
      <c r="AA28" s="20"/>
      <c r="AB28" s="20"/>
    </row>
    <row r="29" spans="1:28" ht="26.4">
      <c r="A29" s="164"/>
      <c r="B29" s="234"/>
      <c r="C29" s="237"/>
      <c r="D29" s="176">
        <v>3</v>
      </c>
      <c r="E29" s="194" t="s">
        <v>129</v>
      </c>
      <c r="F29" s="13" t="s">
        <v>174</v>
      </c>
      <c r="G29" s="45" t="s">
        <v>90</v>
      </c>
      <c r="H29" s="45" t="s">
        <v>90</v>
      </c>
      <c r="I29" s="45" t="s">
        <v>90</v>
      </c>
      <c r="J29" s="45" t="s">
        <v>90</v>
      </c>
      <c r="K29" s="45" t="s">
        <v>90</v>
      </c>
      <c r="L29" s="45" t="s">
        <v>90</v>
      </c>
      <c r="M29" s="45" t="s">
        <v>90</v>
      </c>
      <c r="N29" s="45" t="s">
        <v>90</v>
      </c>
      <c r="O29" s="45" t="s">
        <v>90</v>
      </c>
      <c r="P29" s="45" t="s">
        <v>90</v>
      </c>
      <c r="Q29" s="45" t="s">
        <v>90</v>
      </c>
      <c r="R29" s="45" t="s">
        <v>90</v>
      </c>
      <c r="S29" s="88"/>
      <c r="T29" s="89"/>
      <c r="U29" s="45"/>
      <c r="V29" s="45"/>
      <c r="W29" s="45"/>
      <c r="X29" s="45"/>
      <c r="Y29" s="45"/>
      <c r="Z29" s="20"/>
      <c r="AA29" s="20"/>
      <c r="AB29" s="20"/>
    </row>
    <row r="30" spans="1:28" ht="26.4">
      <c r="A30" s="164"/>
      <c r="B30" s="165" t="s">
        <v>12</v>
      </c>
      <c r="C30" s="16" t="s">
        <v>270</v>
      </c>
      <c r="D30" s="176">
        <v>4</v>
      </c>
      <c r="E30" s="194" t="s">
        <v>81</v>
      </c>
      <c r="F30" s="13" t="s">
        <v>175</v>
      </c>
      <c r="G30" s="45" t="s">
        <v>106</v>
      </c>
      <c r="H30" s="45"/>
      <c r="I30" s="45"/>
      <c r="J30" s="45"/>
      <c r="K30" s="45"/>
      <c r="L30" s="45"/>
      <c r="M30" s="45"/>
      <c r="N30" s="45" t="s">
        <v>106</v>
      </c>
      <c r="O30" s="45"/>
      <c r="P30" s="45"/>
      <c r="Q30" s="45"/>
      <c r="R30" s="45" t="s">
        <v>104</v>
      </c>
      <c r="S30" s="88">
        <v>100000</v>
      </c>
      <c r="T30" s="89"/>
      <c r="U30" s="45" t="s">
        <v>128</v>
      </c>
      <c r="V30" s="45"/>
      <c r="W30" s="45"/>
      <c r="X30" s="45"/>
      <c r="Y30" s="45"/>
      <c r="Z30" s="20"/>
      <c r="AA30" s="20"/>
      <c r="AB30" s="20"/>
    </row>
    <row r="31" spans="1:28">
      <c r="A31" s="7" t="s">
        <v>82</v>
      </c>
      <c r="B31" s="43" t="s">
        <v>20</v>
      </c>
      <c r="C31" s="44"/>
      <c r="D31" s="176"/>
      <c r="E31" s="11"/>
      <c r="F31" s="12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88"/>
      <c r="T31" s="89"/>
      <c r="U31" s="45"/>
      <c r="V31" s="45"/>
      <c r="W31" s="45"/>
      <c r="X31" s="45"/>
      <c r="Y31" s="45"/>
      <c r="Z31" s="20"/>
      <c r="AA31" s="20"/>
      <c r="AB31" s="20"/>
    </row>
    <row r="32" spans="1:28" ht="28.2" customHeight="1">
      <c r="A32" s="255"/>
      <c r="B32" s="174" t="s">
        <v>8</v>
      </c>
      <c r="C32" s="66" t="s">
        <v>214</v>
      </c>
      <c r="D32" s="60">
        <v>1</v>
      </c>
      <c r="E32" s="61" t="s">
        <v>215</v>
      </c>
      <c r="F32" s="17" t="s">
        <v>216</v>
      </c>
      <c r="G32" s="19"/>
      <c r="H32" s="19"/>
      <c r="I32" s="19"/>
      <c r="J32" s="19" t="s">
        <v>108</v>
      </c>
      <c r="K32" s="19"/>
      <c r="L32" s="19"/>
      <c r="M32" s="19"/>
      <c r="N32" s="19"/>
      <c r="O32" s="19"/>
      <c r="P32" s="19"/>
      <c r="Q32" s="19"/>
      <c r="R32" s="19"/>
      <c r="S32" s="88"/>
      <c r="T32" s="90"/>
      <c r="U32" s="19"/>
      <c r="V32" s="19"/>
      <c r="W32" s="19"/>
      <c r="X32" s="19"/>
      <c r="Y32" s="19"/>
      <c r="Z32" s="20"/>
      <c r="AA32" s="20"/>
      <c r="AB32" s="20"/>
    </row>
    <row r="33" spans="1:28" ht="30" customHeight="1">
      <c r="A33" s="255"/>
      <c r="B33" s="84" t="s">
        <v>12</v>
      </c>
      <c r="C33" s="167" t="s">
        <v>241</v>
      </c>
      <c r="D33" s="60">
        <v>2</v>
      </c>
      <c r="E33" s="61" t="s">
        <v>122</v>
      </c>
      <c r="F33" s="13" t="s">
        <v>184</v>
      </c>
      <c r="G33" s="19"/>
      <c r="H33" s="19"/>
      <c r="I33" s="19"/>
      <c r="J33" s="19" t="s">
        <v>108</v>
      </c>
      <c r="K33" s="19"/>
      <c r="L33" s="19"/>
      <c r="M33" s="19"/>
      <c r="N33" s="19"/>
      <c r="O33" s="19"/>
      <c r="P33" s="19"/>
      <c r="Q33" s="19"/>
      <c r="R33" s="19"/>
      <c r="S33" s="88"/>
      <c r="T33" s="91"/>
      <c r="U33" s="19" t="s">
        <v>128</v>
      </c>
      <c r="V33" s="19"/>
      <c r="W33" s="19"/>
      <c r="X33" s="19"/>
      <c r="Y33" s="19"/>
      <c r="Z33" s="20"/>
      <c r="AA33" s="20"/>
      <c r="AB33" s="20"/>
    </row>
    <row r="34" spans="1:28" ht="41.25" customHeight="1">
      <c r="A34" s="255"/>
      <c r="B34" s="183" t="s">
        <v>13</v>
      </c>
      <c r="C34" s="58" t="s">
        <v>234</v>
      </c>
      <c r="D34" s="60">
        <v>3</v>
      </c>
      <c r="E34" s="61" t="s">
        <v>233</v>
      </c>
      <c r="F34" s="13" t="s">
        <v>235</v>
      </c>
      <c r="G34" s="19"/>
      <c r="H34" s="19"/>
      <c r="I34" s="19"/>
      <c r="J34" s="19" t="s">
        <v>106</v>
      </c>
      <c r="K34" s="19"/>
      <c r="L34" s="19"/>
      <c r="M34" s="19"/>
      <c r="N34" s="19" t="s">
        <v>105</v>
      </c>
      <c r="O34" s="19"/>
      <c r="P34" s="19"/>
      <c r="Q34" s="19"/>
      <c r="R34" s="19" t="s">
        <v>106</v>
      </c>
      <c r="S34" s="88"/>
      <c r="T34" s="91"/>
      <c r="U34" s="19"/>
      <c r="V34" s="19"/>
      <c r="W34" s="19"/>
      <c r="X34" s="19"/>
      <c r="Y34" s="19"/>
      <c r="Z34" s="20"/>
      <c r="AA34" s="20"/>
      <c r="AB34" s="20"/>
    </row>
    <row r="35" spans="1:28" ht="41.25" customHeight="1">
      <c r="A35" s="255"/>
      <c r="B35" s="182" t="s">
        <v>14</v>
      </c>
      <c r="C35" s="175" t="s">
        <v>236</v>
      </c>
      <c r="D35" s="60">
        <v>4</v>
      </c>
      <c r="E35" s="61" t="s">
        <v>237</v>
      </c>
      <c r="F35" s="13" t="s">
        <v>177</v>
      </c>
      <c r="G35" s="19"/>
      <c r="H35" s="19"/>
      <c r="I35" s="19"/>
      <c r="J35" s="19" t="s">
        <v>105</v>
      </c>
      <c r="K35" s="19"/>
      <c r="L35" s="19"/>
      <c r="M35" s="19"/>
      <c r="N35" s="19" t="s">
        <v>106</v>
      </c>
      <c r="O35" s="19"/>
      <c r="P35" s="19"/>
      <c r="Q35" s="19"/>
      <c r="R35" s="19" t="s">
        <v>105</v>
      </c>
      <c r="S35" s="88"/>
      <c r="T35" s="91"/>
      <c r="U35" s="19"/>
      <c r="V35" s="19"/>
      <c r="W35" s="19"/>
      <c r="X35" s="19"/>
      <c r="Y35" s="19"/>
      <c r="Z35" s="20"/>
      <c r="AA35" s="20"/>
      <c r="AB35" s="20"/>
    </row>
    <row r="36" spans="1:28" ht="30" customHeight="1">
      <c r="A36" s="255"/>
      <c r="B36" s="176" t="s">
        <v>16</v>
      </c>
      <c r="C36" s="14" t="s">
        <v>238</v>
      </c>
      <c r="D36" s="60">
        <v>3</v>
      </c>
      <c r="E36" s="61" t="s">
        <v>239</v>
      </c>
      <c r="F36" s="17" t="s">
        <v>240</v>
      </c>
      <c r="G36" s="19"/>
      <c r="H36" s="19"/>
      <c r="I36" s="19"/>
      <c r="J36" s="19" t="s">
        <v>104</v>
      </c>
      <c r="K36" s="19"/>
      <c r="L36" s="19"/>
      <c r="M36" s="19"/>
      <c r="N36" s="19" t="s">
        <v>104</v>
      </c>
      <c r="O36" s="19"/>
      <c r="P36" s="19"/>
      <c r="Q36" s="19"/>
      <c r="R36" s="19"/>
      <c r="S36" s="88">
        <v>500000</v>
      </c>
      <c r="T36" s="91"/>
      <c r="U36" s="19" t="s">
        <v>128</v>
      </c>
      <c r="V36" s="19"/>
      <c r="W36" s="19"/>
      <c r="X36" s="19"/>
      <c r="Y36" s="19"/>
      <c r="Z36" s="20"/>
      <c r="AA36" s="20"/>
      <c r="AB36" s="20"/>
    </row>
    <row r="37" spans="1:28" ht="33" customHeight="1">
      <c r="A37" s="255"/>
      <c r="B37" s="177" t="s">
        <v>24</v>
      </c>
      <c r="C37" s="66" t="s">
        <v>41</v>
      </c>
      <c r="D37" s="60">
        <v>4</v>
      </c>
      <c r="E37" s="61" t="s">
        <v>231</v>
      </c>
      <c r="F37" s="17" t="s">
        <v>232</v>
      </c>
      <c r="G37" s="19" t="s">
        <v>90</v>
      </c>
      <c r="H37" s="19" t="s">
        <v>90</v>
      </c>
      <c r="I37" s="19" t="s">
        <v>90</v>
      </c>
      <c r="J37" s="19" t="s">
        <v>90</v>
      </c>
      <c r="K37" s="19" t="s">
        <v>90</v>
      </c>
      <c r="L37" s="19" t="s">
        <v>90</v>
      </c>
      <c r="M37" s="19" t="s">
        <v>90</v>
      </c>
      <c r="N37" s="19" t="s">
        <v>90</v>
      </c>
      <c r="O37" s="19" t="s">
        <v>90</v>
      </c>
      <c r="P37" s="19" t="s">
        <v>90</v>
      </c>
      <c r="Q37" s="19" t="s">
        <v>90</v>
      </c>
      <c r="R37" s="19" t="s">
        <v>90</v>
      </c>
      <c r="S37" s="88"/>
      <c r="T37" s="91"/>
      <c r="U37" s="19"/>
      <c r="V37" s="19"/>
      <c r="W37" s="19"/>
      <c r="X37" s="19"/>
      <c r="Y37" s="19"/>
      <c r="Z37" s="20"/>
      <c r="AA37" s="20"/>
      <c r="AB37" s="20"/>
    </row>
    <row r="38" spans="1:28">
      <c r="A38" s="7" t="s">
        <v>49</v>
      </c>
      <c r="B38" s="8" t="s">
        <v>21</v>
      </c>
      <c r="C38" s="9"/>
      <c r="D38" s="176"/>
      <c r="E38" s="11"/>
      <c r="F38" s="1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88"/>
      <c r="T38" s="89"/>
      <c r="U38" s="45"/>
      <c r="V38" s="45"/>
      <c r="W38" s="45"/>
      <c r="X38" s="45"/>
      <c r="Y38" s="45"/>
      <c r="Z38" s="20"/>
      <c r="AA38" s="20"/>
      <c r="AB38" s="20"/>
    </row>
    <row r="39" spans="1:28" ht="41.25" customHeight="1">
      <c r="A39" s="255"/>
      <c r="B39" s="65" t="s">
        <v>8</v>
      </c>
      <c r="C39" s="64" t="s">
        <v>52</v>
      </c>
      <c r="D39" s="60">
        <v>1</v>
      </c>
      <c r="E39" s="61" t="s">
        <v>242</v>
      </c>
      <c r="F39" s="17" t="s">
        <v>243</v>
      </c>
      <c r="G39" s="19" t="s">
        <v>104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88"/>
      <c r="T39" s="91"/>
      <c r="U39" s="19" t="s">
        <v>128</v>
      </c>
      <c r="V39" s="19"/>
      <c r="W39" s="19"/>
      <c r="X39" s="19"/>
      <c r="Y39" s="19"/>
      <c r="Z39" s="20"/>
      <c r="AA39" s="20"/>
      <c r="AB39" s="20"/>
    </row>
    <row r="40" spans="1:28" ht="39" customHeight="1">
      <c r="A40" s="255"/>
      <c r="B40" s="65" t="s">
        <v>12</v>
      </c>
      <c r="C40" s="190" t="s">
        <v>244</v>
      </c>
      <c r="D40" s="60">
        <v>2</v>
      </c>
      <c r="E40" s="184" t="s">
        <v>245</v>
      </c>
      <c r="F40" s="17" t="s">
        <v>246</v>
      </c>
      <c r="G40" s="19"/>
      <c r="H40" s="19" t="s">
        <v>105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88"/>
      <c r="T40" s="91"/>
      <c r="U40" s="19"/>
      <c r="V40" s="19"/>
      <c r="W40" s="19"/>
      <c r="X40" s="19"/>
      <c r="Y40" s="19"/>
      <c r="Z40" s="20"/>
      <c r="AA40" s="20"/>
      <c r="AB40" s="20"/>
    </row>
    <row r="41" spans="1:28" ht="29.4" customHeight="1">
      <c r="A41" s="255"/>
      <c r="B41" s="185" t="s">
        <v>13</v>
      </c>
      <c r="C41" s="134" t="s">
        <v>247</v>
      </c>
      <c r="D41" s="60">
        <v>3</v>
      </c>
      <c r="E41" s="61" t="s">
        <v>248</v>
      </c>
      <c r="F41" s="17" t="s">
        <v>249</v>
      </c>
      <c r="G41" s="19"/>
      <c r="H41" s="19"/>
      <c r="I41" s="19"/>
      <c r="J41" s="19" t="s">
        <v>106</v>
      </c>
      <c r="K41" s="19"/>
      <c r="L41" s="19"/>
      <c r="M41" s="19"/>
      <c r="N41" s="19"/>
      <c r="O41" s="19"/>
      <c r="P41" s="19" t="s">
        <v>106</v>
      </c>
      <c r="Q41" s="19"/>
      <c r="R41" s="19"/>
      <c r="S41" s="88"/>
      <c r="T41" s="91"/>
      <c r="U41" s="19"/>
      <c r="V41" s="19"/>
      <c r="W41" s="19"/>
      <c r="X41" s="19"/>
      <c r="Y41" s="19"/>
      <c r="Z41" s="20"/>
      <c r="AA41" s="20"/>
      <c r="AB41" s="20"/>
    </row>
    <row r="42" spans="1:28" ht="29.4" customHeight="1">
      <c r="A42" s="255"/>
      <c r="B42" s="65" t="s">
        <v>14</v>
      </c>
      <c r="C42" s="14" t="s">
        <v>250</v>
      </c>
      <c r="D42" s="176">
        <v>4</v>
      </c>
      <c r="E42" s="61" t="s">
        <v>251</v>
      </c>
      <c r="F42" s="133" t="s">
        <v>252</v>
      </c>
      <c r="G42" s="19"/>
      <c r="H42" s="19"/>
      <c r="I42" s="19"/>
      <c r="J42" s="19"/>
      <c r="K42" s="19"/>
      <c r="L42" s="19"/>
      <c r="M42" s="19"/>
      <c r="N42" s="19"/>
      <c r="O42" s="19" t="s">
        <v>108</v>
      </c>
      <c r="P42" s="19"/>
      <c r="Q42" s="19"/>
      <c r="R42" s="19"/>
      <c r="S42" s="88"/>
      <c r="T42" s="91"/>
      <c r="U42" s="19" t="s">
        <v>128</v>
      </c>
      <c r="V42" s="19"/>
      <c r="W42" s="19"/>
      <c r="X42" s="19"/>
      <c r="Y42" s="19"/>
      <c r="Z42" s="20"/>
      <c r="AA42" s="20"/>
      <c r="AB42" s="20"/>
    </row>
    <row r="43" spans="1:28" ht="43.2" customHeight="1">
      <c r="A43" s="181"/>
      <c r="B43" s="65" t="s">
        <v>16</v>
      </c>
      <c r="C43" s="64" t="s">
        <v>268</v>
      </c>
      <c r="D43" s="60">
        <v>5</v>
      </c>
      <c r="E43" s="61" t="s">
        <v>253</v>
      </c>
      <c r="F43" s="35" t="s">
        <v>254</v>
      </c>
      <c r="G43" s="19" t="s">
        <v>90</v>
      </c>
      <c r="H43" s="19" t="s">
        <v>90</v>
      </c>
      <c r="I43" s="19" t="s">
        <v>90</v>
      </c>
      <c r="J43" s="19" t="s">
        <v>90</v>
      </c>
      <c r="K43" s="19" t="s">
        <v>90</v>
      </c>
      <c r="L43" s="19" t="s">
        <v>90</v>
      </c>
      <c r="M43" s="19" t="s">
        <v>90</v>
      </c>
      <c r="N43" s="19" t="s">
        <v>90</v>
      </c>
      <c r="O43" s="19" t="s">
        <v>90</v>
      </c>
      <c r="P43" s="19" t="s">
        <v>90</v>
      </c>
      <c r="Q43" s="19" t="s">
        <v>90</v>
      </c>
      <c r="R43" s="19" t="s">
        <v>90</v>
      </c>
      <c r="S43" s="88"/>
      <c r="T43" s="89"/>
      <c r="U43" s="45"/>
      <c r="V43" s="45"/>
      <c r="W43" s="45"/>
      <c r="X43" s="45"/>
      <c r="Y43" s="45"/>
      <c r="Z43" s="20"/>
      <c r="AA43" s="20"/>
      <c r="AB43" s="20"/>
    </row>
    <row r="44" spans="1:28" ht="39" customHeight="1">
      <c r="A44" s="181"/>
      <c r="B44" s="65" t="s">
        <v>24</v>
      </c>
      <c r="C44" s="14" t="s">
        <v>116</v>
      </c>
      <c r="D44" s="176">
        <v>6</v>
      </c>
      <c r="E44" s="61" t="s">
        <v>73</v>
      </c>
      <c r="F44" s="133" t="s">
        <v>188</v>
      </c>
      <c r="G44" s="19"/>
      <c r="H44" s="19"/>
      <c r="I44" s="19"/>
      <c r="J44" s="19"/>
      <c r="K44" s="19"/>
      <c r="L44" s="19" t="s">
        <v>105</v>
      </c>
      <c r="M44" s="19"/>
      <c r="N44" s="19"/>
      <c r="O44" s="19"/>
      <c r="P44" s="19"/>
      <c r="Q44" s="19"/>
      <c r="R44" s="19"/>
      <c r="S44" s="88"/>
      <c r="T44" s="89"/>
      <c r="U44" s="45"/>
      <c r="V44" s="45"/>
      <c r="W44" s="45"/>
      <c r="X44" s="45"/>
      <c r="Y44" s="45"/>
      <c r="Z44" s="20"/>
      <c r="AA44" s="20"/>
      <c r="AB44" s="20"/>
    </row>
    <row r="45" spans="1:28" ht="19.5" customHeight="1">
      <c r="A45" s="96" t="s">
        <v>50</v>
      </c>
      <c r="B45" s="278" t="s">
        <v>22</v>
      </c>
      <c r="C45" s="278"/>
      <c r="D45" s="278"/>
      <c r="E45" s="278"/>
      <c r="F45" s="10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88"/>
      <c r="T45" s="89"/>
      <c r="U45" s="45"/>
      <c r="V45" s="45"/>
      <c r="W45" s="45"/>
      <c r="X45" s="45"/>
      <c r="Y45" s="45"/>
      <c r="Z45" s="20"/>
      <c r="AA45" s="20"/>
      <c r="AB45" s="20"/>
    </row>
    <row r="46" spans="1:28" ht="43.5" customHeight="1">
      <c r="A46" s="181"/>
      <c r="B46" s="36" t="s">
        <v>8</v>
      </c>
      <c r="C46" s="134" t="s">
        <v>53</v>
      </c>
      <c r="D46" s="22">
        <v>1</v>
      </c>
      <c r="E46" s="135" t="s">
        <v>43</v>
      </c>
      <c r="F46" s="133" t="s">
        <v>190</v>
      </c>
      <c r="G46" s="19"/>
      <c r="H46" s="19"/>
      <c r="I46" s="19"/>
      <c r="J46" s="19" t="s">
        <v>106</v>
      </c>
      <c r="K46" s="19"/>
      <c r="L46" s="19"/>
      <c r="M46" s="19"/>
      <c r="N46" s="19" t="s">
        <v>106</v>
      </c>
      <c r="O46" s="19"/>
      <c r="P46" s="19"/>
      <c r="Q46" s="19" t="s">
        <v>106</v>
      </c>
      <c r="R46" s="19"/>
      <c r="S46" s="88">
        <v>750000</v>
      </c>
      <c r="T46" s="91"/>
      <c r="U46" s="19" t="s">
        <v>128</v>
      </c>
      <c r="V46" s="19"/>
      <c r="W46" s="19"/>
      <c r="X46" s="19"/>
      <c r="Y46" s="19"/>
      <c r="Z46" s="20"/>
      <c r="AA46" s="20"/>
      <c r="AB46" s="20"/>
    </row>
    <row r="47" spans="1:28" ht="45" customHeight="1">
      <c r="A47" s="176"/>
      <c r="B47" s="180" t="s">
        <v>12</v>
      </c>
      <c r="C47" s="166" t="s">
        <v>255</v>
      </c>
      <c r="D47" s="60">
        <v>2</v>
      </c>
      <c r="E47" s="61" t="s">
        <v>256</v>
      </c>
      <c r="F47" s="17" t="s">
        <v>257</v>
      </c>
      <c r="G47" s="19"/>
      <c r="H47" s="19"/>
      <c r="I47" s="19"/>
      <c r="J47" s="19" t="s">
        <v>108</v>
      </c>
      <c r="K47" s="19"/>
      <c r="L47" s="19"/>
      <c r="M47" s="19"/>
      <c r="N47" s="19"/>
      <c r="O47" s="19"/>
      <c r="P47" s="19"/>
      <c r="Q47" s="19"/>
      <c r="R47" s="19"/>
      <c r="S47" s="88">
        <v>300000</v>
      </c>
      <c r="T47" s="91"/>
      <c r="U47" s="19"/>
      <c r="V47" s="19"/>
      <c r="W47" s="19"/>
      <c r="X47" s="19"/>
      <c r="Y47" s="19"/>
      <c r="Z47" s="20"/>
      <c r="AA47" s="20"/>
      <c r="AB47" s="20"/>
    </row>
    <row r="48" spans="1:28" ht="60.75" customHeight="1">
      <c r="A48" s="181"/>
      <c r="B48" s="59" t="s">
        <v>13</v>
      </c>
      <c r="C48" s="18" t="s">
        <v>66</v>
      </c>
      <c r="D48" s="60">
        <v>3</v>
      </c>
      <c r="E48" s="61" t="s">
        <v>227</v>
      </c>
      <c r="F48" s="17" t="s">
        <v>217</v>
      </c>
      <c r="G48" s="19"/>
      <c r="H48" s="19" t="s">
        <v>106</v>
      </c>
      <c r="I48" s="19"/>
      <c r="J48" s="19"/>
      <c r="K48" s="19" t="s">
        <v>106</v>
      </c>
      <c r="L48" s="19"/>
      <c r="M48" s="19"/>
      <c r="N48" s="19" t="s">
        <v>106</v>
      </c>
      <c r="O48" s="19"/>
      <c r="P48" s="19"/>
      <c r="Q48" s="19"/>
      <c r="R48" s="19" t="s">
        <v>106</v>
      </c>
      <c r="S48" s="88">
        <v>450000</v>
      </c>
      <c r="T48" s="91"/>
      <c r="U48" s="19" t="s">
        <v>128</v>
      </c>
      <c r="V48" s="19"/>
      <c r="W48" s="19"/>
      <c r="X48" s="19"/>
      <c r="Y48" s="19"/>
      <c r="Z48" s="20"/>
      <c r="AA48" s="20"/>
      <c r="AB48" s="20"/>
    </row>
    <row r="49" spans="1:28" ht="15" customHeight="1">
      <c r="A49" s="21" t="s">
        <v>51</v>
      </c>
      <c r="B49" s="43" t="s">
        <v>23</v>
      </c>
      <c r="C49" s="44"/>
      <c r="D49" s="176"/>
      <c r="E49" s="39"/>
      <c r="F49" s="12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88"/>
      <c r="T49" s="91"/>
      <c r="U49" s="19"/>
      <c r="V49" s="19"/>
      <c r="W49" s="19"/>
      <c r="X49" s="19"/>
      <c r="Y49" s="19"/>
      <c r="Z49" s="20"/>
      <c r="AA49" s="20"/>
      <c r="AB49" s="20"/>
    </row>
    <row r="50" spans="1:28" ht="42" customHeight="1">
      <c r="A50" s="181"/>
      <c r="B50" s="233" t="s">
        <v>8</v>
      </c>
      <c r="C50" s="236" t="s">
        <v>54</v>
      </c>
      <c r="D50" s="60">
        <v>1</v>
      </c>
      <c r="E50" s="61" t="s">
        <v>55</v>
      </c>
      <c r="F50" s="17" t="s">
        <v>193</v>
      </c>
      <c r="G50" s="19"/>
      <c r="H50" s="19"/>
      <c r="I50" s="19" t="s">
        <v>108</v>
      </c>
      <c r="J50" s="19" t="s">
        <v>108</v>
      </c>
      <c r="K50" s="19"/>
      <c r="L50" s="19"/>
      <c r="M50" s="19"/>
      <c r="N50" s="19"/>
      <c r="O50" s="19" t="s">
        <v>108</v>
      </c>
      <c r="P50" s="19" t="s">
        <v>108</v>
      </c>
      <c r="Q50" s="19"/>
      <c r="R50" s="19"/>
      <c r="S50" s="88">
        <v>300000</v>
      </c>
      <c r="T50" s="91"/>
      <c r="U50" s="19" t="s">
        <v>128</v>
      </c>
      <c r="V50" s="19"/>
      <c r="W50" s="19"/>
      <c r="X50" s="19"/>
      <c r="Y50" s="19"/>
      <c r="Z50" s="20"/>
      <c r="AA50" s="20"/>
      <c r="AB50" s="20"/>
    </row>
    <row r="51" spans="1:28" ht="19.8" customHeight="1">
      <c r="A51" s="181"/>
      <c r="B51" s="233"/>
      <c r="C51" s="236"/>
      <c r="D51" s="22">
        <v>2</v>
      </c>
      <c r="E51" s="61" t="s">
        <v>117</v>
      </c>
      <c r="F51" s="38" t="s">
        <v>194</v>
      </c>
      <c r="G51" s="178" t="s">
        <v>90</v>
      </c>
      <c r="H51" s="24" t="s">
        <v>90</v>
      </c>
      <c r="I51" s="178" t="s">
        <v>90</v>
      </c>
      <c r="J51" s="24" t="s">
        <v>90</v>
      </c>
      <c r="K51" s="178"/>
      <c r="L51" s="24"/>
      <c r="M51" s="178" t="s">
        <v>90</v>
      </c>
      <c r="N51" s="24" t="s">
        <v>90</v>
      </c>
      <c r="O51" s="178" t="s">
        <v>90</v>
      </c>
      <c r="P51" s="24" t="s">
        <v>90</v>
      </c>
      <c r="Q51" s="178" t="s">
        <v>90</v>
      </c>
      <c r="R51" s="24" t="s">
        <v>90</v>
      </c>
      <c r="S51" s="88">
        <v>200000</v>
      </c>
      <c r="T51" s="91"/>
      <c r="U51" s="19" t="s">
        <v>128</v>
      </c>
      <c r="V51" s="19"/>
      <c r="W51" s="178"/>
      <c r="X51" s="24"/>
      <c r="Y51" s="178"/>
      <c r="Z51" s="20"/>
      <c r="AA51" s="20"/>
      <c r="AB51" s="20"/>
    </row>
    <row r="52" spans="1:28" ht="19.2" customHeight="1">
      <c r="A52" s="181"/>
      <c r="B52" s="174"/>
      <c r="C52" s="175"/>
      <c r="D52" s="22">
        <v>3</v>
      </c>
      <c r="E52" s="61" t="s">
        <v>211</v>
      </c>
      <c r="F52" s="38" t="s">
        <v>218</v>
      </c>
      <c r="G52" s="178" t="s">
        <v>90</v>
      </c>
      <c r="H52" s="24" t="s">
        <v>90</v>
      </c>
      <c r="I52" s="178" t="s">
        <v>90</v>
      </c>
      <c r="J52" s="24" t="s">
        <v>90</v>
      </c>
      <c r="K52" s="178"/>
      <c r="L52" s="24"/>
      <c r="M52" s="178" t="s">
        <v>90</v>
      </c>
      <c r="N52" s="24" t="s">
        <v>90</v>
      </c>
      <c r="O52" s="178" t="s">
        <v>90</v>
      </c>
      <c r="P52" s="24" t="s">
        <v>90</v>
      </c>
      <c r="Q52" s="178" t="s">
        <v>90</v>
      </c>
      <c r="R52" s="24"/>
      <c r="S52" s="88">
        <v>200000</v>
      </c>
      <c r="T52" s="91"/>
      <c r="U52" s="19"/>
      <c r="V52" s="19"/>
      <c r="W52" s="178"/>
      <c r="X52" s="24"/>
      <c r="Y52" s="178"/>
      <c r="Z52" s="20"/>
      <c r="AA52" s="20"/>
      <c r="AB52" s="20"/>
    </row>
    <row r="53" spans="1:28" ht="40.799999999999997" customHeight="1">
      <c r="A53" s="181"/>
      <c r="B53" s="181"/>
      <c r="C53" s="15"/>
      <c r="D53" s="60">
        <v>4</v>
      </c>
      <c r="E53" s="62" t="s">
        <v>72</v>
      </c>
      <c r="F53" s="17" t="s">
        <v>195</v>
      </c>
      <c r="G53" s="19"/>
      <c r="H53" s="19"/>
      <c r="I53" s="19"/>
      <c r="J53" s="19"/>
      <c r="K53" s="19"/>
      <c r="L53" s="19"/>
      <c r="M53" s="19" t="s">
        <v>104</v>
      </c>
      <c r="N53" s="19" t="s">
        <v>106</v>
      </c>
      <c r="O53" s="19" t="s">
        <v>106</v>
      </c>
      <c r="P53" s="19" t="s">
        <v>106</v>
      </c>
      <c r="Q53" s="19" t="s">
        <v>106</v>
      </c>
      <c r="R53" s="19" t="s">
        <v>106</v>
      </c>
      <c r="S53" s="88">
        <v>300000</v>
      </c>
      <c r="T53" s="91"/>
      <c r="U53" s="19" t="s">
        <v>128</v>
      </c>
      <c r="V53" s="19"/>
      <c r="W53" s="19"/>
      <c r="X53" s="19"/>
      <c r="Y53" s="19"/>
      <c r="Z53" s="19"/>
      <c r="AA53" s="19"/>
      <c r="AB53" s="20"/>
    </row>
    <row r="54" spans="1:28" ht="16.5" customHeight="1">
      <c r="A54" s="96" t="s">
        <v>83</v>
      </c>
      <c r="B54" s="99" t="s">
        <v>25</v>
      </c>
      <c r="C54" s="100"/>
      <c r="D54" s="37"/>
      <c r="E54" s="40"/>
      <c r="F54" s="13"/>
      <c r="G54" s="45"/>
      <c r="H54" s="23"/>
      <c r="I54" s="45"/>
      <c r="J54" s="23"/>
      <c r="K54" s="45"/>
      <c r="L54" s="23"/>
      <c r="M54" s="45"/>
      <c r="N54" s="23"/>
      <c r="O54" s="45"/>
      <c r="P54" s="23"/>
      <c r="Q54" s="45"/>
      <c r="R54" s="23"/>
      <c r="S54" s="88"/>
      <c r="T54" s="91"/>
      <c r="U54" s="19"/>
      <c r="V54" s="19"/>
      <c r="W54" s="45"/>
      <c r="X54" s="23"/>
      <c r="Y54" s="45"/>
      <c r="Z54" s="20"/>
      <c r="AA54" s="20"/>
      <c r="AB54" s="20"/>
    </row>
    <row r="55" spans="1:28" ht="29.4" customHeight="1">
      <c r="A55" s="181"/>
      <c r="B55" s="276" t="s">
        <v>8</v>
      </c>
      <c r="C55" s="235" t="s">
        <v>59</v>
      </c>
      <c r="D55" s="37">
        <v>1</v>
      </c>
      <c r="E55" s="41" t="s">
        <v>258</v>
      </c>
      <c r="F55" s="13" t="s">
        <v>259</v>
      </c>
      <c r="G55" s="45"/>
      <c r="H55" s="23" t="s">
        <v>108</v>
      </c>
      <c r="I55" s="45"/>
      <c r="J55" s="23"/>
      <c r="K55" s="45"/>
      <c r="L55" s="23"/>
      <c r="M55" s="45"/>
      <c r="N55" s="23"/>
      <c r="O55" s="45"/>
      <c r="P55" s="23"/>
      <c r="Q55" s="45"/>
      <c r="R55" s="23"/>
      <c r="S55" s="88">
        <v>200000</v>
      </c>
      <c r="T55" s="91"/>
      <c r="U55" s="19" t="s">
        <v>128</v>
      </c>
      <c r="V55" s="19"/>
      <c r="W55" s="45"/>
      <c r="X55" s="23"/>
      <c r="Y55" s="45"/>
      <c r="Z55" s="20"/>
      <c r="AA55" s="20"/>
      <c r="AB55" s="20"/>
    </row>
    <row r="56" spans="1:28" ht="31.2" customHeight="1">
      <c r="A56" s="181"/>
      <c r="B56" s="277"/>
      <c r="C56" s="237"/>
      <c r="D56" s="37">
        <v>2</v>
      </c>
      <c r="E56" s="41" t="s">
        <v>260</v>
      </c>
      <c r="F56" s="13" t="s">
        <v>261</v>
      </c>
      <c r="G56" s="45"/>
      <c r="H56" s="23"/>
      <c r="I56" s="45" t="s">
        <v>106</v>
      </c>
      <c r="J56" s="23"/>
      <c r="K56" s="45"/>
      <c r="L56" s="23"/>
      <c r="M56" s="45"/>
      <c r="N56" s="23"/>
      <c r="O56" s="45"/>
      <c r="P56" s="23"/>
      <c r="Q56" s="45"/>
      <c r="R56" s="23"/>
      <c r="S56" s="88">
        <v>200000</v>
      </c>
      <c r="T56" s="91"/>
      <c r="U56" s="19" t="s">
        <v>128</v>
      </c>
      <c r="V56" s="19"/>
      <c r="W56" s="45"/>
      <c r="X56" s="23"/>
      <c r="Y56" s="45"/>
      <c r="Z56" s="20"/>
      <c r="AA56" s="20"/>
      <c r="AB56" s="20"/>
    </row>
    <row r="57" spans="1:28" ht="44.25" customHeight="1">
      <c r="A57" s="176"/>
      <c r="B57" s="276" t="s">
        <v>12</v>
      </c>
      <c r="C57" s="308" t="s">
        <v>56</v>
      </c>
      <c r="D57" s="37">
        <v>3</v>
      </c>
      <c r="E57" s="63" t="s">
        <v>269</v>
      </c>
      <c r="F57" s="13" t="s">
        <v>199</v>
      </c>
      <c r="G57" s="45" t="s">
        <v>90</v>
      </c>
      <c r="H57" s="23" t="s">
        <v>90</v>
      </c>
      <c r="I57" s="45" t="s">
        <v>90</v>
      </c>
      <c r="J57" s="23" t="s">
        <v>90</v>
      </c>
      <c r="K57" s="45" t="s">
        <v>90</v>
      </c>
      <c r="L57" s="23" t="s">
        <v>90</v>
      </c>
      <c r="M57" s="45" t="s">
        <v>90</v>
      </c>
      <c r="N57" s="23" t="s">
        <v>90</v>
      </c>
      <c r="O57" s="45" t="s">
        <v>90</v>
      </c>
      <c r="P57" s="23" t="s">
        <v>90</v>
      </c>
      <c r="Q57" s="45" t="s">
        <v>90</v>
      </c>
      <c r="R57" s="23" t="s">
        <v>90</v>
      </c>
      <c r="S57" s="88">
        <v>800000</v>
      </c>
      <c r="T57" s="91"/>
      <c r="U57" s="19" t="s">
        <v>128</v>
      </c>
      <c r="V57" s="19"/>
      <c r="W57" s="45"/>
      <c r="X57" s="23"/>
      <c r="Y57" s="45"/>
      <c r="Z57" s="20"/>
      <c r="AA57" s="20"/>
      <c r="AB57" s="20"/>
    </row>
    <row r="58" spans="1:28" ht="31.2" customHeight="1">
      <c r="A58" s="181"/>
      <c r="B58" s="277"/>
      <c r="C58" s="309"/>
      <c r="D58" s="37">
        <v>4</v>
      </c>
      <c r="E58" s="63" t="s">
        <v>210</v>
      </c>
      <c r="F58" s="13" t="s">
        <v>219</v>
      </c>
      <c r="G58" s="45"/>
      <c r="H58" s="23"/>
      <c r="I58" s="45"/>
      <c r="J58" s="23"/>
      <c r="K58" s="45" t="s">
        <v>104</v>
      </c>
      <c r="L58" s="23"/>
      <c r="M58" s="45"/>
      <c r="N58" s="23"/>
      <c r="O58" s="45"/>
      <c r="P58" s="23"/>
      <c r="Q58" s="45"/>
      <c r="R58" s="23" t="s">
        <v>105</v>
      </c>
      <c r="S58" s="88"/>
      <c r="T58" s="91"/>
      <c r="U58" s="19"/>
      <c r="V58" s="19"/>
      <c r="W58" s="45"/>
      <c r="X58" s="23"/>
      <c r="Y58" s="45"/>
      <c r="Z58" s="20"/>
      <c r="AA58" s="20"/>
      <c r="AB58" s="20"/>
    </row>
    <row r="59" spans="1:28" ht="39.6">
      <c r="A59" s="181"/>
      <c r="B59" s="85" t="s">
        <v>13</v>
      </c>
      <c r="C59" s="58" t="s">
        <v>262</v>
      </c>
      <c r="D59" s="60">
        <v>5</v>
      </c>
      <c r="E59" s="61" t="s">
        <v>263</v>
      </c>
      <c r="F59" s="17" t="s">
        <v>264</v>
      </c>
      <c r="G59" s="19"/>
      <c r="H59" s="86" t="s">
        <v>108</v>
      </c>
      <c r="I59" s="19"/>
      <c r="J59" s="86" t="s">
        <v>105</v>
      </c>
      <c r="K59" s="19"/>
      <c r="L59" s="86"/>
      <c r="M59" s="19"/>
      <c r="N59" s="86"/>
      <c r="O59" s="19"/>
      <c r="P59" s="86"/>
      <c r="Q59" s="19"/>
      <c r="R59" s="86"/>
      <c r="S59" s="88"/>
      <c r="T59" s="91"/>
      <c r="U59" s="19"/>
      <c r="V59" s="19"/>
      <c r="W59" s="45"/>
      <c r="X59" s="23"/>
      <c r="Y59" s="45"/>
      <c r="Z59" s="20"/>
      <c r="AA59" s="20"/>
      <c r="AB59" s="20"/>
    </row>
    <row r="60" spans="1:28" ht="18.75" customHeight="1">
      <c r="A60" s="177"/>
      <c r="B60" s="238" t="s">
        <v>130</v>
      </c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40"/>
      <c r="S60" s="92">
        <f>SUM(S16:S59)</f>
        <v>15550000</v>
      </c>
      <c r="T60" s="92">
        <f>SUM(T16:T59)</f>
        <v>0</v>
      </c>
      <c r="U60" s="93"/>
      <c r="V60" s="93"/>
      <c r="W60" s="93"/>
      <c r="X60" s="94"/>
      <c r="Y60" s="93"/>
      <c r="Z60" s="95"/>
      <c r="AA60" s="95"/>
      <c r="AB60" s="95"/>
    </row>
    <row r="61" spans="1:28" ht="6" customHeight="1">
      <c r="A61" s="25"/>
      <c r="B61" s="6"/>
      <c r="C61" s="6"/>
      <c r="S61" s="26"/>
      <c r="T61" s="26"/>
      <c r="U61" s="6"/>
      <c r="V61" s="6"/>
      <c r="W61" s="6"/>
      <c r="X61" s="6"/>
      <c r="Y61" s="6"/>
      <c r="Z61" s="6"/>
      <c r="AA61" s="6"/>
      <c r="AB61" s="6"/>
    </row>
    <row r="62" spans="1:28">
      <c r="A62" s="2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Q62" s="6"/>
      <c r="R62" s="6"/>
      <c r="T62" s="6" t="s">
        <v>265</v>
      </c>
      <c r="U62" s="6"/>
      <c r="V62" s="6"/>
      <c r="W62" s="6"/>
      <c r="X62" s="6"/>
      <c r="Y62" s="6"/>
      <c r="Z62" s="6"/>
      <c r="AA62" s="6"/>
      <c r="AB62" s="6"/>
    </row>
    <row r="63" spans="1:28">
      <c r="A63" s="25"/>
      <c r="B63" s="6"/>
      <c r="D63" s="6"/>
      <c r="F63" s="186" t="s">
        <v>106</v>
      </c>
      <c r="G63" s="25">
        <f>COUNTIF(G17:G59,"I")</f>
        <v>3</v>
      </c>
      <c r="H63" s="25">
        <f t="shared" ref="H63:R63" si="1">COUNTIF(H17:H59,"I")</f>
        <v>1</v>
      </c>
      <c r="I63" s="25">
        <f t="shared" si="1"/>
        <v>1</v>
      </c>
      <c r="J63" s="25">
        <f t="shared" si="1"/>
        <v>4</v>
      </c>
      <c r="K63" s="25">
        <f t="shared" si="1"/>
        <v>1</v>
      </c>
      <c r="L63" s="25">
        <f t="shared" si="1"/>
        <v>0</v>
      </c>
      <c r="M63" s="25">
        <f t="shared" si="1"/>
        <v>0</v>
      </c>
      <c r="N63" s="25">
        <f t="shared" si="1"/>
        <v>5</v>
      </c>
      <c r="O63" s="25">
        <f t="shared" si="1"/>
        <v>1</v>
      </c>
      <c r="P63" s="25">
        <f t="shared" si="1"/>
        <v>2</v>
      </c>
      <c r="Q63" s="25">
        <f t="shared" si="1"/>
        <v>3</v>
      </c>
      <c r="R63" s="25">
        <f t="shared" si="1"/>
        <v>3</v>
      </c>
      <c r="T63" s="6" t="s">
        <v>28</v>
      </c>
      <c r="U63" s="6"/>
      <c r="V63" s="6"/>
      <c r="W63" s="6"/>
      <c r="X63" s="6"/>
      <c r="Y63" s="6"/>
      <c r="Z63" s="6"/>
      <c r="AA63" s="6"/>
      <c r="AB63" s="6"/>
    </row>
    <row r="64" spans="1:28">
      <c r="A64" s="25"/>
      <c r="B64" s="6"/>
      <c r="D64" s="6"/>
      <c r="F64" s="187" t="s">
        <v>105</v>
      </c>
      <c r="G64" s="25">
        <f>COUNTIF(G17:G59,"II")</f>
        <v>2</v>
      </c>
      <c r="H64" s="25">
        <f t="shared" ref="H64:R64" si="2">COUNTIF(H17:H59,"II")</f>
        <v>2</v>
      </c>
      <c r="I64" s="25">
        <f t="shared" si="2"/>
        <v>1</v>
      </c>
      <c r="J64" s="25">
        <f t="shared" si="2"/>
        <v>3</v>
      </c>
      <c r="K64" s="25">
        <f t="shared" si="2"/>
        <v>1</v>
      </c>
      <c r="L64" s="25">
        <f t="shared" si="2"/>
        <v>1</v>
      </c>
      <c r="M64" s="25">
        <f t="shared" si="2"/>
        <v>1</v>
      </c>
      <c r="N64" s="25">
        <f t="shared" si="2"/>
        <v>3</v>
      </c>
      <c r="O64" s="25">
        <f t="shared" si="2"/>
        <v>1</v>
      </c>
      <c r="P64" s="25">
        <f t="shared" si="2"/>
        <v>1</v>
      </c>
      <c r="Q64" s="25">
        <f t="shared" si="2"/>
        <v>1</v>
      </c>
      <c r="R64" s="25">
        <f t="shared" si="2"/>
        <v>4</v>
      </c>
      <c r="T64" s="6"/>
      <c r="U64" s="6"/>
      <c r="V64" s="6"/>
      <c r="W64" s="6"/>
      <c r="X64" s="6"/>
      <c r="Y64" s="6"/>
      <c r="Z64" s="6"/>
      <c r="AA64" s="6"/>
      <c r="AB64" s="6"/>
    </row>
    <row r="65" spans="2:20">
      <c r="D65" s="6"/>
      <c r="F65" s="187" t="s">
        <v>108</v>
      </c>
      <c r="G65" s="25">
        <f>COUNTIF(G17:G59,"III")</f>
        <v>0</v>
      </c>
      <c r="H65" s="25">
        <f t="shared" ref="H65:R65" si="3">COUNTIF(H17:H59,"III")</f>
        <v>2</v>
      </c>
      <c r="I65" s="25">
        <f t="shared" si="3"/>
        <v>2</v>
      </c>
      <c r="J65" s="25">
        <f t="shared" si="3"/>
        <v>4</v>
      </c>
      <c r="K65" s="25">
        <f t="shared" si="3"/>
        <v>0</v>
      </c>
      <c r="L65" s="25">
        <f t="shared" si="3"/>
        <v>0</v>
      </c>
      <c r="M65" s="25">
        <f t="shared" si="3"/>
        <v>0</v>
      </c>
      <c r="N65" s="25">
        <f t="shared" si="3"/>
        <v>0</v>
      </c>
      <c r="O65" s="25">
        <f t="shared" si="3"/>
        <v>2</v>
      </c>
      <c r="P65" s="25">
        <f t="shared" si="3"/>
        <v>1</v>
      </c>
      <c r="Q65" s="25">
        <f t="shared" si="3"/>
        <v>1</v>
      </c>
      <c r="R65" s="25">
        <f t="shared" si="3"/>
        <v>1</v>
      </c>
      <c r="T65" s="6"/>
    </row>
    <row r="66" spans="2:20">
      <c r="F66" s="186" t="s">
        <v>104</v>
      </c>
      <c r="G66" s="25">
        <f>COUNTIF(G17:G59,"IV")</f>
        <v>2</v>
      </c>
      <c r="H66" s="25">
        <f t="shared" ref="H66:R66" si="4">COUNTIF(H17:H59,"IV")</f>
        <v>2</v>
      </c>
      <c r="I66" s="25">
        <f t="shared" si="4"/>
        <v>1</v>
      </c>
      <c r="J66" s="25">
        <f t="shared" si="4"/>
        <v>2</v>
      </c>
      <c r="K66" s="25">
        <f t="shared" si="4"/>
        <v>2</v>
      </c>
      <c r="L66" s="25">
        <f t="shared" si="4"/>
        <v>1</v>
      </c>
      <c r="M66" s="25">
        <f t="shared" si="4"/>
        <v>3</v>
      </c>
      <c r="N66" s="25">
        <f t="shared" si="4"/>
        <v>2</v>
      </c>
      <c r="O66" s="25">
        <f t="shared" si="4"/>
        <v>1</v>
      </c>
      <c r="P66" s="25">
        <f t="shared" si="4"/>
        <v>1</v>
      </c>
      <c r="Q66" s="25">
        <f t="shared" si="4"/>
        <v>1</v>
      </c>
      <c r="R66" s="25">
        <f t="shared" si="4"/>
        <v>4</v>
      </c>
    </row>
    <row r="67" spans="2:20">
      <c r="T67" t="s">
        <v>18</v>
      </c>
    </row>
    <row r="68" spans="2:20">
      <c r="P68" s="27"/>
    </row>
    <row r="69" spans="2:20">
      <c r="B69" t="s">
        <v>131</v>
      </c>
    </row>
    <row r="70" spans="2:20">
      <c r="B70" s="97" t="s">
        <v>132</v>
      </c>
      <c r="C70" t="s">
        <v>266</v>
      </c>
    </row>
    <row r="71" spans="2:20">
      <c r="B71" s="97" t="s">
        <v>133</v>
      </c>
      <c r="C71" t="s">
        <v>135</v>
      </c>
    </row>
    <row r="72" spans="2:20">
      <c r="B72" s="97" t="s">
        <v>134</v>
      </c>
      <c r="C72" t="s">
        <v>136</v>
      </c>
    </row>
  </sheetData>
  <mergeCells count="36">
    <mergeCell ref="B60:R60"/>
    <mergeCell ref="B45:E45"/>
    <mergeCell ref="B50:B51"/>
    <mergeCell ref="C50:C51"/>
    <mergeCell ref="B55:B56"/>
    <mergeCell ref="C55:C56"/>
    <mergeCell ref="B57:B58"/>
    <mergeCell ref="C57:C58"/>
    <mergeCell ref="B27:B29"/>
    <mergeCell ref="C27:C29"/>
    <mergeCell ref="A32:A37"/>
    <mergeCell ref="A39:A42"/>
    <mergeCell ref="Z12:Z14"/>
    <mergeCell ref="A10:A14"/>
    <mergeCell ref="G14:R14"/>
    <mergeCell ref="C17:C18"/>
    <mergeCell ref="B19:B20"/>
    <mergeCell ref="C19:C20"/>
    <mergeCell ref="G12:R12"/>
    <mergeCell ref="B10:C14"/>
    <mergeCell ref="D10:E14"/>
    <mergeCell ref="F10:F14"/>
    <mergeCell ref="G10:R11"/>
    <mergeCell ref="Z10:AB10"/>
    <mergeCell ref="S10:Y10"/>
    <mergeCell ref="Y12:Y14"/>
    <mergeCell ref="AA12:AA14"/>
    <mergeCell ref="AB12:AB14"/>
    <mergeCell ref="S11:S14"/>
    <mergeCell ref="T11:T14"/>
    <mergeCell ref="U11:Y11"/>
    <mergeCell ref="Z11:AB11"/>
    <mergeCell ref="U12:U14"/>
    <mergeCell ref="V12:V14"/>
    <mergeCell ref="W12:W14"/>
    <mergeCell ref="X12:X14"/>
  </mergeCells>
  <pageMargins left="0.39370078740157483" right="0.39370078740157483" top="0.82677165354330717" bottom="0.70866141732283472" header="0.62992125984251968" footer="0.43307086614173229"/>
  <pageSetup paperSize="10000" scale="95" orientation="landscape" horizontalDpi="300" verticalDpi="300" r:id="rId1"/>
  <headerFooter alignWithMargins="0">
    <oddFooter>&amp;CProgram Kerja RW 05 Paseko Kel. Purbayan Kotagede Yk. Tahun 2017&amp;R&amp;"Arial,Italic"
- Halaman &amp;P                      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75"/>
  <sheetViews>
    <sheetView showRuler="0" topLeftCell="A10" zoomScale="90" zoomScaleNormal="90" workbookViewId="0">
      <pane xSplit="4" ySplit="6" topLeftCell="E52" activePane="bottomRight" state="frozen"/>
      <selection activeCell="A10" sqref="A10"/>
      <selection pane="topRight" activeCell="E10" sqref="E10"/>
      <selection pane="bottomLeft" activeCell="A16" sqref="A16"/>
      <selection pane="bottomRight" activeCell="A63" sqref="A63"/>
    </sheetView>
  </sheetViews>
  <sheetFormatPr defaultRowHeight="13.2"/>
  <cols>
    <col min="1" max="1" width="4.5546875" customWidth="1"/>
    <col min="2" max="2" width="2.88671875" customWidth="1"/>
    <col min="3" max="3" width="22.6640625" customWidth="1"/>
    <col min="4" max="4" width="3.5546875" customWidth="1"/>
    <col min="5" max="5" width="28.88671875" customWidth="1"/>
    <col min="6" max="6" width="16.109375" hidden="1" customWidth="1"/>
    <col min="7" max="18" width="3.33203125" hidden="1" customWidth="1"/>
    <col min="19" max="20" width="13.6640625" hidden="1" customWidth="1"/>
    <col min="21" max="25" width="2.6640625" hidden="1" customWidth="1"/>
    <col min="26" max="27" width="5.44140625" customWidth="1"/>
    <col min="28" max="29" width="5.6640625" customWidth="1"/>
    <col min="30" max="30" width="7.5546875" customWidth="1"/>
    <col min="31" max="31" width="19" customWidth="1"/>
  </cols>
  <sheetData>
    <row r="1" spans="1:31" ht="17.399999999999999">
      <c r="B1" s="28"/>
      <c r="C1" s="28" t="s">
        <v>30</v>
      </c>
      <c r="D1" s="28"/>
      <c r="E1" s="28"/>
      <c r="F1" s="28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1" ht="24.6">
      <c r="B2" s="28"/>
      <c r="C2" s="34" t="s">
        <v>31</v>
      </c>
      <c r="D2" s="28"/>
      <c r="E2" s="28"/>
      <c r="F2" s="2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1" ht="17.399999999999999">
      <c r="B3" s="33"/>
      <c r="C3" s="129" t="s">
        <v>32</v>
      </c>
      <c r="D3" s="33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1" ht="6" customHeight="1" thickBot="1">
      <c r="A4" s="31"/>
      <c r="B4" s="30"/>
      <c r="C4" s="29"/>
      <c r="D4" s="30"/>
      <c r="E4" s="30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3.8" thickTop="1"/>
    <row r="6" spans="1:31" ht="20.399999999999999">
      <c r="A6" s="2" t="s">
        <v>166</v>
      </c>
      <c r="B6" s="3"/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0.399999999999999">
      <c r="A7" s="2" t="s">
        <v>19</v>
      </c>
      <c r="B7" s="3"/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20.399999999999999">
      <c r="A8" s="128" t="s">
        <v>86</v>
      </c>
      <c r="B8" s="3"/>
      <c r="C8" s="3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20.399999999999999">
      <c r="A9" s="2" t="s">
        <v>87</v>
      </c>
      <c r="B9" s="3"/>
      <c r="C9" s="3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301" t="s">
        <v>0</v>
      </c>
      <c r="B11" s="287" t="s">
        <v>1</v>
      </c>
      <c r="C11" s="302"/>
      <c r="D11" s="287" t="s">
        <v>2</v>
      </c>
      <c r="E11" s="302"/>
      <c r="F11" s="307" t="s">
        <v>3</v>
      </c>
      <c r="G11" s="287" t="s">
        <v>4</v>
      </c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02"/>
      <c r="S11" s="349" t="s">
        <v>60</v>
      </c>
      <c r="T11" s="350"/>
      <c r="U11" s="350"/>
      <c r="V11" s="350"/>
      <c r="W11" s="350"/>
      <c r="X11" s="350"/>
      <c r="Y11" s="350"/>
      <c r="Z11" s="149"/>
      <c r="AA11" s="149"/>
      <c r="AB11" s="352" t="s">
        <v>5</v>
      </c>
      <c r="AC11" s="353"/>
      <c r="AD11" s="353"/>
      <c r="AE11" s="354"/>
    </row>
    <row r="12" spans="1:31" ht="15" customHeight="1">
      <c r="A12" s="301"/>
      <c r="B12" s="303"/>
      <c r="C12" s="304"/>
      <c r="D12" s="303"/>
      <c r="E12" s="304"/>
      <c r="F12" s="307"/>
      <c r="G12" s="305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06"/>
      <c r="S12" s="284" t="s">
        <v>119</v>
      </c>
      <c r="T12" s="284" t="s">
        <v>127</v>
      </c>
      <c r="U12" s="351" t="s">
        <v>6</v>
      </c>
      <c r="V12" s="351"/>
      <c r="W12" s="355"/>
      <c r="X12" s="355"/>
      <c r="Y12" s="349"/>
      <c r="Z12" s="150"/>
      <c r="AA12" s="150"/>
      <c r="AB12" s="356" t="s">
        <v>7</v>
      </c>
      <c r="AC12" s="357"/>
      <c r="AD12" s="357"/>
      <c r="AE12" s="358"/>
    </row>
    <row r="13" spans="1:31" ht="16.5" customHeight="1">
      <c r="A13" s="301"/>
      <c r="B13" s="303"/>
      <c r="C13" s="304"/>
      <c r="D13" s="303"/>
      <c r="E13" s="304"/>
      <c r="F13" s="307"/>
      <c r="G13" s="349" t="s">
        <v>88</v>
      </c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1"/>
      <c r="S13" s="285"/>
      <c r="T13" s="285"/>
      <c r="U13" s="339" t="s">
        <v>74</v>
      </c>
      <c r="V13" s="339" t="s">
        <v>61</v>
      </c>
      <c r="W13" s="339" t="s">
        <v>62</v>
      </c>
      <c r="X13" s="339" t="s">
        <v>64</v>
      </c>
      <c r="Y13" s="359" t="s">
        <v>63</v>
      </c>
      <c r="Z13" s="335" t="s">
        <v>220</v>
      </c>
      <c r="AA13" s="335" t="s">
        <v>126</v>
      </c>
      <c r="AB13" s="335" t="s">
        <v>119</v>
      </c>
      <c r="AC13" s="335" t="s">
        <v>126</v>
      </c>
      <c r="AD13" s="336" t="s">
        <v>140</v>
      </c>
      <c r="AE13" s="342" t="s">
        <v>142</v>
      </c>
    </row>
    <row r="14" spans="1:31" ht="19.5" customHeight="1">
      <c r="A14" s="301"/>
      <c r="B14" s="303"/>
      <c r="C14" s="304"/>
      <c r="D14" s="303"/>
      <c r="E14" s="304"/>
      <c r="F14" s="307"/>
      <c r="G14" s="137">
        <v>1</v>
      </c>
      <c r="H14" s="136">
        <v>2</v>
      </c>
      <c r="I14" s="137">
        <v>3</v>
      </c>
      <c r="J14" s="136">
        <v>4</v>
      </c>
      <c r="K14" s="137">
        <v>5</v>
      </c>
      <c r="L14" s="136">
        <v>6</v>
      </c>
      <c r="M14" s="137">
        <v>7</v>
      </c>
      <c r="N14" s="136">
        <v>8</v>
      </c>
      <c r="O14" s="136">
        <v>9</v>
      </c>
      <c r="P14" s="136">
        <v>10</v>
      </c>
      <c r="Q14" s="136">
        <v>11</v>
      </c>
      <c r="R14" s="136">
        <v>12</v>
      </c>
      <c r="S14" s="285"/>
      <c r="T14" s="285"/>
      <c r="U14" s="340"/>
      <c r="V14" s="340"/>
      <c r="W14" s="340"/>
      <c r="X14" s="340"/>
      <c r="Y14" s="360"/>
      <c r="Z14" s="335"/>
      <c r="AA14" s="335"/>
      <c r="AB14" s="335"/>
      <c r="AC14" s="335"/>
      <c r="AD14" s="337"/>
      <c r="AE14" s="343"/>
    </row>
    <row r="15" spans="1:31" ht="26.25" customHeight="1">
      <c r="A15" s="301"/>
      <c r="B15" s="305"/>
      <c r="C15" s="306"/>
      <c r="D15" s="305"/>
      <c r="E15" s="306"/>
      <c r="F15" s="307"/>
      <c r="G15" s="307" t="s">
        <v>103</v>
      </c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  <c r="S15" s="286"/>
      <c r="T15" s="286"/>
      <c r="U15" s="341"/>
      <c r="V15" s="341"/>
      <c r="W15" s="341"/>
      <c r="X15" s="341"/>
      <c r="Y15" s="341"/>
      <c r="Z15" s="335"/>
      <c r="AA15" s="335"/>
      <c r="AB15" s="335"/>
      <c r="AC15" s="335"/>
      <c r="AD15" s="338"/>
      <c r="AE15" s="344"/>
    </row>
    <row r="16" spans="1:31" ht="20.399999999999999">
      <c r="A16" s="46" t="s">
        <v>36</v>
      </c>
      <c r="B16" s="82" t="s">
        <v>9</v>
      </c>
      <c r="C16" s="83"/>
      <c r="D16" s="130"/>
      <c r="E16" s="131"/>
      <c r="F16" s="57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03"/>
      <c r="T16" s="103"/>
      <c r="U16" s="54"/>
      <c r="V16" s="54"/>
      <c r="W16" s="54"/>
      <c r="X16" s="54"/>
      <c r="Y16" s="54"/>
      <c r="Z16" s="54">
        <f>COUNTA(AB17:AB24)</f>
        <v>8</v>
      </c>
      <c r="AA16" s="54">
        <f>COUNTA(AC17:AC24)</f>
        <v>6</v>
      </c>
      <c r="AB16" s="54">
        <f>SUM(AB17:AB24)</f>
        <v>34</v>
      </c>
      <c r="AC16" s="54">
        <f>SUM(AC17:AC24)</f>
        <v>33</v>
      </c>
      <c r="AD16" s="54"/>
      <c r="AE16" s="127">
        <f>AVERAGE(AD17:AD24)</f>
        <v>0.73295454545454541</v>
      </c>
    </row>
    <row r="17" spans="1:31" ht="33" hidden="1" customHeight="1">
      <c r="A17" s="329"/>
      <c r="B17" s="147" t="s">
        <v>8</v>
      </c>
      <c r="C17" s="322" t="s">
        <v>37</v>
      </c>
      <c r="D17" s="147">
        <v>1</v>
      </c>
      <c r="E17" s="81" t="s">
        <v>33</v>
      </c>
      <c r="F17" s="57" t="s">
        <v>10</v>
      </c>
      <c r="G17" s="54" t="s">
        <v>106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 t="s">
        <v>104</v>
      </c>
      <c r="S17" s="105"/>
      <c r="T17" s="105"/>
      <c r="U17" s="54"/>
      <c r="V17" s="54"/>
      <c r="W17" s="54"/>
      <c r="X17" s="54"/>
      <c r="Y17" s="54"/>
      <c r="Z17" s="54"/>
      <c r="AA17" s="54"/>
      <c r="AB17" s="54">
        <v>2</v>
      </c>
      <c r="AC17" s="54">
        <v>2</v>
      </c>
      <c r="AD17" s="106">
        <f>AC17/AB17</f>
        <v>1</v>
      </c>
      <c r="AE17" s="104"/>
    </row>
    <row r="18" spans="1:31" ht="32.25" customHeight="1">
      <c r="A18" s="329"/>
      <c r="B18" s="147"/>
      <c r="C18" s="325"/>
      <c r="D18" s="145">
        <v>2</v>
      </c>
      <c r="E18" s="151" t="s">
        <v>34</v>
      </c>
      <c r="F18" s="53" t="s">
        <v>168</v>
      </c>
      <c r="G18" s="54" t="s">
        <v>105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05"/>
      <c r="T18" s="105"/>
      <c r="U18" s="54"/>
      <c r="V18" s="54"/>
      <c r="W18" s="54"/>
      <c r="X18" s="54"/>
      <c r="Y18" s="54"/>
      <c r="Z18" s="54"/>
      <c r="AA18" s="54"/>
      <c r="AB18" s="54">
        <v>1</v>
      </c>
      <c r="AC18" s="54"/>
      <c r="AD18" s="106">
        <f t="shared" ref="AD18:AD62" si="0">AC18/AB18</f>
        <v>0</v>
      </c>
      <c r="AE18" s="104" t="s">
        <v>143</v>
      </c>
    </row>
    <row r="19" spans="1:31" ht="46.5" hidden="1" customHeight="1">
      <c r="A19" s="329"/>
      <c r="B19" s="331" t="s">
        <v>12</v>
      </c>
      <c r="C19" s="324" t="s">
        <v>35</v>
      </c>
      <c r="D19" s="145">
        <v>3</v>
      </c>
      <c r="E19" s="47" t="s">
        <v>138</v>
      </c>
      <c r="F19" s="53" t="s">
        <v>11</v>
      </c>
      <c r="G19" s="54" t="s">
        <v>90</v>
      </c>
      <c r="H19" s="54" t="s">
        <v>90</v>
      </c>
      <c r="I19" s="54" t="s">
        <v>90</v>
      </c>
      <c r="J19" s="54" t="s">
        <v>90</v>
      </c>
      <c r="K19" s="54" t="s">
        <v>90</v>
      </c>
      <c r="L19" s="54" t="s">
        <v>90</v>
      </c>
      <c r="M19" s="54" t="s">
        <v>90</v>
      </c>
      <c r="N19" s="54" t="s">
        <v>90</v>
      </c>
      <c r="O19" s="54" t="s">
        <v>90</v>
      </c>
      <c r="P19" s="54" t="s">
        <v>90</v>
      </c>
      <c r="Q19" s="54" t="s">
        <v>90</v>
      </c>
      <c r="R19" s="54" t="s">
        <v>90</v>
      </c>
      <c r="S19" s="105">
        <v>300000</v>
      </c>
      <c r="T19" s="105"/>
      <c r="U19" s="54" t="s">
        <v>128</v>
      </c>
      <c r="V19" s="54" t="s">
        <v>128</v>
      </c>
      <c r="W19" s="54"/>
      <c r="X19" s="54"/>
      <c r="Y19" s="54"/>
      <c r="Z19" s="54"/>
      <c r="AA19" s="54"/>
      <c r="AB19" s="54">
        <v>12</v>
      </c>
      <c r="AC19" s="54">
        <v>12</v>
      </c>
      <c r="AD19" s="106">
        <f t="shared" si="0"/>
        <v>1</v>
      </c>
      <c r="AE19" s="104" t="s">
        <v>144</v>
      </c>
    </row>
    <row r="20" spans="1:31" ht="23.25" hidden="1" customHeight="1">
      <c r="A20" s="329"/>
      <c r="B20" s="332"/>
      <c r="C20" s="325"/>
      <c r="D20" s="145">
        <v>4</v>
      </c>
      <c r="E20" s="47" t="s">
        <v>89</v>
      </c>
      <c r="F20" s="53" t="s">
        <v>169</v>
      </c>
      <c r="G20" s="54" t="s">
        <v>105</v>
      </c>
      <c r="H20" s="54" t="s">
        <v>105</v>
      </c>
      <c r="I20" s="54" t="s">
        <v>105</v>
      </c>
      <c r="J20" s="54" t="s">
        <v>105</v>
      </c>
      <c r="K20" s="54" t="s">
        <v>105</v>
      </c>
      <c r="L20" s="54" t="s">
        <v>105</v>
      </c>
      <c r="M20" s="54"/>
      <c r="N20" s="54" t="s">
        <v>105</v>
      </c>
      <c r="O20" s="54" t="s">
        <v>105</v>
      </c>
      <c r="P20" s="54" t="s">
        <v>105</v>
      </c>
      <c r="Q20" s="54" t="s">
        <v>105</v>
      </c>
      <c r="R20" s="54" t="s">
        <v>105</v>
      </c>
      <c r="S20" s="105">
        <v>2250000</v>
      </c>
      <c r="T20" s="105"/>
      <c r="U20" s="54" t="s">
        <v>128</v>
      </c>
      <c r="V20" s="54" t="s">
        <v>128</v>
      </c>
      <c r="W20" s="54"/>
      <c r="X20" s="54"/>
      <c r="Y20" s="54"/>
      <c r="Z20" s="54"/>
      <c r="AA20" s="54"/>
      <c r="AB20" s="54">
        <v>11</v>
      </c>
      <c r="AC20" s="54">
        <v>15</v>
      </c>
      <c r="AD20" s="106">
        <f t="shared" si="0"/>
        <v>1.3636363636363635</v>
      </c>
      <c r="AE20" s="107" t="s">
        <v>145</v>
      </c>
    </row>
    <row r="21" spans="1:31" ht="23.25" customHeight="1">
      <c r="A21" s="329"/>
      <c r="B21" s="141" t="s">
        <v>13</v>
      </c>
      <c r="C21" s="48" t="s">
        <v>107</v>
      </c>
      <c r="D21" s="145">
        <v>5</v>
      </c>
      <c r="E21" s="151" t="s">
        <v>91</v>
      </c>
      <c r="F21" s="53" t="s">
        <v>170</v>
      </c>
      <c r="G21" s="54"/>
      <c r="H21" s="54"/>
      <c r="I21" s="54" t="s">
        <v>104</v>
      </c>
      <c r="J21" s="54"/>
      <c r="K21" s="54"/>
      <c r="L21" s="54"/>
      <c r="M21" s="54" t="s">
        <v>106</v>
      </c>
      <c r="N21" s="54"/>
      <c r="O21" s="54"/>
      <c r="P21" s="54"/>
      <c r="Q21" s="54"/>
      <c r="R21" s="54" t="s">
        <v>106</v>
      </c>
      <c r="S21" s="105">
        <v>200000</v>
      </c>
      <c r="T21" s="105"/>
      <c r="U21" s="54" t="s">
        <v>128</v>
      </c>
      <c r="V21" s="54"/>
      <c r="W21" s="54"/>
      <c r="X21" s="54"/>
      <c r="Y21" s="54"/>
      <c r="Z21" s="54"/>
      <c r="AA21" s="54"/>
      <c r="AB21" s="54">
        <v>3</v>
      </c>
      <c r="AC21" s="54"/>
      <c r="AD21" s="106">
        <f t="shared" si="0"/>
        <v>0</v>
      </c>
      <c r="AE21" s="104" t="s">
        <v>146</v>
      </c>
    </row>
    <row r="22" spans="1:31" ht="60" hidden="1">
      <c r="A22" s="329"/>
      <c r="B22" s="141" t="s">
        <v>14</v>
      </c>
      <c r="C22" s="49" t="s">
        <v>38</v>
      </c>
      <c r="D22" s="145">
        <v>6</v>
      </c>
      <c r="E22" s="47" t="s">
        <v>93</v>
      </c>
      <c r="F22" s="108" t="s">
        <v>204</v>
      </c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 t="s">
        <v>108</v>
      </c>
      <c r="S22" s="109">
        <v>4000000</v>
      </c>
      <c r="T22" s="109"/>
      <c r="U22" s="148" t="s">
        <v>128</v>
      </c>
      <c r="V22" s="148"/>
      <c r="W22" s="148"/>
      <c r="X22" s="148"/>
      <c r="Y22" s="148"/>
      <c r="Z22" s="148"/>
      <c r="AA22" s="148"/>
      <c r="AB22" s="54">
        <v>1</v>
      </c>
      <c r="AC22" s="54">
        <v>1</v>
      </c>
      <c r="AD22" s="106">
        <f t="shared" si="0"/>
        <v>1</v>
      </c>
      <c r="AE22" s="104"/>
    </row>
    <row r="23" spans="1:31" ht="59.25" hidden="1" customHeight="1">
      <c r="A23" s="330"/>
      <c r="B23" s="110" t="s">
        <v>16</v>
      </c>
      <c r="C23" s="74" t="s">
        <v>123</v>
      </c>
      <c r="D23" s="111">
        <v>7</v>
      </c>
      <c r="E23" s="112" t="s">
        <v>124</v>
      </c>
      <c r="F23" s="53" t="s">
        <v>171</v>
      </c>
      <c r="G23" s="54"/>
      <c r="H23" s="54"/>
      <c r="I23" s="54"/>
      <c r="J23" s="54"/>
      <c r="K23" s="54"/>
      <c r="L23" s="54"/>
      <c r="M23" s="54" t="s">
        <v>104</v>
      </c>
      <c r="N23" s="54"/>
      <c r="O23" s="54"/>
      <c r="P23" s="54"/>
      <c r="Q23" s="54"/>
      <c r="R23" s="54" t="s">
        <v>105</v>
      </c>
      <c r="S23" s="103"/>
      <c r="T23" s="103"/>
      <c r="U23" s="54"/>
      <c r="V23" s="54"/>
      <c r="W23" s="54"/>
      <c r="X23" s="54"/>
      <c r="Y23" s="54"/>
      <c r="Z23" s="54"/>
      <c r="AA23" s="54"/>
      <c r="AB23" s="54">
        <v>2</v>
      </c>
      <c r="AC23" s="54">
        <v>2</v>
      </c>
      <c r="AD23" s="106">
        <f t="shared" si="0"/>
        <v>1</v>
      </c>
      <c r="AE23" s="104" t="s">
        <v>147</v>
      </c>
    </row>
    <row r="24" spans="1:31" ht="75" hidden="1" customHeight="1">
      <c r="A24" s="138"/>
      <c r="B24" s="141" t="s">
        <v>24</v>
      </c>
      <c r="C24" s="49" t="s">
        <v>112</v>
      </c>
      <c r="D24" s="145">
        <v>8</v>
      </c>
      <c r="E24" s="47" t="s">
        <v>113</v>
      </c>
      <c r="F24" s="108" t="s">
        <v>172</v>
      </c>
      <c r="G24" s="148"/>
      <c r="H24" s="148"/>
      <c r="I24" s="148"/>
      <c r="J24" s="148"/>
      <c r="K24" s="148" t="s">
        <v>108</v>
      </c>
      <c r="L24" s="148"/>
      <c r="M24" s="148"/>
      <c r="N24" s="148"/>
      <c r="O24" s="148"/>
      <c r="P24" s="148"/>
      <c r="Q24" s="148" t="s">
        <v>108</v>
      </c>
      <c r="R24" s="148"/>
      <c r="S24" s="113"/>
      <c r="T24" s="113"/>
      <c r="U24" s="148"/>
      <c r="V24" s="148"/>
      <c r="W24" s="148"/>
      <c r="X24" s="148"/>
      <c r="Y24" s="148"/>
      <c r="Z24" s="148"/>
      <c r="AA24" s="148"/>
      <c r="AB24" s="54">
        <v>2</v>
      </c>
      <c r="AC24" s="54">
        <v>1</v>
      </c>
      <c r="AD24" s="106">
        <f t="shared" si="0"/>
        <v>0.5</v>
      </c>
      <c r="AE24" s="104" t="s">
        <v>167</v>
      </c>
    </row>
    <row r="25" spans="1:31" ht="20.399999999999999">
      <c r="A25" s="46" t="s">
        <v>39</v>
      </c>
      <c r="B25" s="50" t="s">
        <v>76</v>
      </c>
      <c r="C25" s="49"/>
      <c r="D25" s="145"/>
      <c r="E25" s="47"/>
      <c r="F25" s="10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13"/>
      <c r="T25" s="113"/>
      <c r="U25" s="148"/>
      <c r="V25" s="148"/>
      <c r="W25" s="148"/>
      <c r="X25" s="148"/>
      <c r="Y25" s="148"/>
      <c r="Z25" s="54">
        <f>COUNTA(AB26:AB29)</f>
        <v>4</v>
      </c>
      <c r="AA25" s="54">
        <f>COUNTA(AC26:AC29)</f>
        <v>4</v>
      </c>
      <c r="AB25" s="54">
        <f>SUM(AB26:AB29)</f>
        <v>28</v>
      </c>
      <c r="AC25" s="54">
        <f>SUM(AC26:AC29)</f>
        <v>28</v>
      </c>
      <c r="AD25" s="106"/>
      <c r="AE25" s="127">
        <f>AVERAGE(AD26:AD29)</f>
        <v>1</v>
      </c>
    </row>
    <row r="26" spans="1:31" ht="15" hidden="1">
      <c r="A26" s="138"/>
      <c r="B26" s="331" t="s">
        <v>8</v>
      </c>
      <c r="C26" s="324" t="s">
        <v>77</v>
      </c>
      <c r="D26" s="145">
        <v>1</v>
      </c>
      <c r="E26" s="47" t="s">
        <v>78</v>
      </c>
      <c r="F26" s="108" t="s">
        <v>17</v>
      </c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 t="s">
        <v>104</v>
      </c>
      <c r="S26" s="113"/>
      <c r="T26" s="113"/>
      <c r="U26" s="148"/>
      <c r="V26" s="148"/>
      <c r="W26" s="148"/>
      <c r="X26" s="148"/>
      <c r="Y26" s="148"/>
      <c r="Z26" s="148"/>
      <c r="AA26" s="148"/>
      <c r="AB26" s="54">
        <v>1</v>
      </c>
      <c r="AC26" s="54">
        <v>1</v>
      </c>
      <c r="AD26" s="106">
        <f t="shared" si="0"/>
        <v>1</v>
      </c>
      <c r="AE26" s="104"/>
    </row>
    <row r="27" spans="1:31" ht="46.5" hidden="1" customHeight="1">
      <c r="A27" s="138"/>
      <c r="B27" s="321"/>
      <c r="C27" s="322"/>
      <c r="D27" s="145">
        <v>2</v>
      </c>
      <c r="E27" s="47" t="s">
        <v>79</v>
      </c>
      <c r="F27" s="108" t="s">
        <v>173</v>
      </c>
      <c r="G27" s="148" t="s">
        <v>104</v>
      </c>
      <c r="H27" s="148" t="s">
        <v>104</v>
      </c>
      <c r="I27" s="148" t="s">
        <v>104</v>
      </c>
      <c r="J27" s="148" t="s">
        <v>104</v>
      </c>
      <c r="K27" s="148" t="s">
        <v>104</v>
      </c>
      <c r="L27" s="148" t="s">
        <v>104</v>
      </c>
      <c r="M27" s="148" t="s">
        <v>104</v>
      </c>
      <c r="N27" s="148" t="s">
        <v>104</v>
      </c>
      <c r="O27" s="148" t="s">
        <v>104</v>
      </c>
      <c r="P27" s="148" t="s">
        <v>104</v>
      </c>
      <c r="Q27" s="148" t="s">
        <v>104</v>
      </c>
      <c r="R27" s="148" t="s">
        <v>104</v>
      </c>
      <c r="S27" s="113"/>
      <c r="T27" s="113"/>
      <c r="U27" s="148"/>
      <c r="V27" s="148"/>
      <c r="W27" s="148"/>
      <c r="X27" s="148"/>
      <c r="Y27" s="148"/>
      <c r="Z27" s="148"/>
      <c r="AA27" s="148"/>
      <c r="AB27" s="54">
        <v>12</v>
      </c>
      <c r="AC27" s="54">
        <v>12</v>
      </c>
      <c r="AD27" s="106">
        <f t="shared" si="0"/>
        <v>1</v>
      </c>
      <c r="AE27" s="104"/>
    </row>
    <row r="28" spans="1:31" ht="42" hidden="1" customHeight="1">
      <c r="A28" s="138"/>
      <c r="B28" s="332"/>
      <c r="C28" s="325"/>
      <c r="D28" s="145">
        <v>3</v>
      </c>
      <c r="E28" s="47" t="s">
        <v>129</v>
      </c>
      <c r="F28" s="108" t="s">
        <v>174</v>
      </c>
      <c r="G28" s="148" t="s">
        <v>90</v>
      </c>
      <c r="H28" s="148" t="s">
        <v>90</v>
      </c>
      <c r="I28" s="148" t="s">
        <v>90</v>
      </c>
      <c r="J28" s="148" t="s">
        <v>90</v>
      </c>
      <c r="K28" s="148" t="s">
        <v>90</v>
      </c>
      <c r="L28" s="148" t="s">
        <v>90</v>
      </c>
      <c r="M28" s="148" t="s">
        <v>90</v>
      </c>
      <c r="N28" s="148" t="s">
        <v>90</v>
      </c>
      <c r="O28" s="148" t="s">
        <v>90</v>
      </c>
      <c r="P28" s="148" t="s">
        <v>90</v>
      </c>
      <c r="Q28" s="148" t="s">
        <v>90</v>
      </c>
      <c r="R28" s="148" t="s">
        <v>90</v>
      </c>
      <c r="S28" s="113"/>
      <c r="T28" s="113"/>
      <c r="U28" s="148"/>
      <c r="V28" s="148"/>
      <c r="W28" s="148"/>
      <c r="X28" s="148"/>
      <c r="Y28" s="148"/>
      <c r="Z28" s="148"/>
      <c r="AA28" s="148"/>
      <c r="AB28" s="54">
        <v>12</v>
      </c>
      <c r="AC28" s="54">
        <v>12</v>
      </c>
      <c r="AD28" s="106">
        <f t="shared" si="0"/>
        <v>1</v>
      </c>
      <c r="AE28" s="104"/>
    </row>
    <row r="29" spans="1:31" ht="45" hidden="1">
      <c r="A29" s="138"/>
      <c r="B29" s="141" t="s">
        <v>12</v>
      </c>
      <c r="C29" s="49" t="s">
        <v>80</v>
      </c>
      <c r="D29" s="145">
        <v>4</v>
      </c>
      <c r="E29" s="47" t="s">
        <v>81</v>
      </c>
      <c r="F29" s="108" t="s">
        <v>175</v>
      </c>
      <c r="G29" s="148" t="s">
        <v>106</v>
      </c>
      <c r="H29" s="148"/>
      <c r="I29" s="148"/>
      <c r="J29" s="148"/>
      <c r="K29" s="148"/>
      <c r="L29" s="148"/>
      <c r="M29" s="148"/>
      <c r="N29" s="148" t="s">
        <v>106</v>
      </c>
      <c r="O29" s="148"/>
      <c r="P29" s="148"/>
      <c r="Q29" s="148"/>
      <c r="R29" s="148" t="s">
        <v>104</v>
      </c>
      <c r="S29" s="113">
        <v>100000</v>
      </c>
      <c r="T29" s="113"/>
      <c r="U29" s="148" t="s">
        <v>128</v>
      </c>
      <c r="V29" s="148"/>
      <c r="W29" s="148"/>
      <c r="X29" s="148"/>
      <c r="Y29" s="148"/>
      <c r="Z29" s="148"/>
      <c r="AA29" s="148"/>
      <c r="AB29" s="54">
        <v>3</v>
      </c>
      <c r="AC29" s="54">
        <v>3</v>
      </c>
      <c r="AD29" s="106">
        <f t="shared" si="0"/>
        <v>1</v>
      </c>
      <c r="AE29" s="104"/>
    </row>
    <row r="30" spans="1:31" ht="20.399999999999999">
      <c r="A30" s="46" t="s">
        <v>82</v>
      </c>
      <c r="B30" s="67" t="s">
        <v>20</v>
      </c>
      <c r="C30" s="68"/>
      <c r="D30" s="145"/>
      <c r="E30" s="52"/>
      <c r="F30" s="76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13"/>
      <c r="T30" s="113"/>
      <c r="U30" s="148"/>
      <c r="V30" s="148"/>
      <c r="W30" s="148"/>
      <c r="X30" s="148"/>
      <c r="Y30" s="148"/>
      <c r="Z30" s="54">
        <f>COUNTA(AB31:AB40)</f>
        <v>10</v>
      </c>
      <c r="AA30" s="54">
        <f>COUNTA(AC31:AC40)</f>
        <v>6</v>
      </c>
      <c r="AB30" s="54">
        <f>SUM(AB31:AB40)</f>
        <v>26</v>
      </c>
      <c r="AC30" s="54">
        <f>SUM(AC31:AC40)</f>
        <v>22</v>
      </c>
      <c r="AD30" s="106"/>
      <c r="AE30" s="127">
        <f>AVERAGE(AD31:AD40)</f>
        <v>0.6333333333333333</v>
      </c>
    </row>
    <row r="31" spans="1:31" ht="62.25" hidden="1" customHeight="1">
      <c r="A31" s="329"/>
      <c r="B31" s="144" t="s">
        <v>8</v>
      </c>
      <c r="C31" s="114" t="s">
        <v>109</v>
      </c>
      <c r="D31" s="115">
        <v>1</v>
      </c>
      <c r="E31" s="112" t="s">
        <v>125</v>
      </c>
      <c r="F31" s="53" t="s">
        <v>203</v>
      </c>
      <c r="G31" s="54" t="s">
        <v>106</v>
      </c>
      <c r="H31" s="54" t="s">
        <v>106</v>
      </c>
      <c r="I31" s="54" t="s">
        <v>106</v>
      </c>
      <c r="J31" s="54" t="s">
        <v>106</v>
      </c>
      <c r="K31" s="54" t="s">
        <v>106</v>
      </c>
      <c r="L31" s="54" t="s">
        <v>106</v>
      </c>
      <c r="M31" s="54" t="s">
        <v>106</v>
      </c>
      <c r="N31" s="54" t="s">
        <v>106</v>
      </c>
      <c r="O31" s="54" t="s">
        <v>106</v>
      </c>
      <c r="P31" s="54" t="s">
        <v>106</v>
      </c>
      <c r="Q31" s="54" t="s">
        <v>106</v>
      </c>
      <c r="R31" s="54" t="s">
        <v>106</v>
      </c>
      <c r="S31" s="116"/>
      <c r="T31" s="116"/>
      <c r="U31" s="54"/>
      <c r="V31" s="54"/>
      <c r="W31" s="54"/>
      <c r="X31" s="54"/>
      <c r="Y31" s="54"/>
      <c r="Z31" s="54"/>
      <c r="AA31" s="54"/>
      <c r="AB31" s="54">
        <v>12</v>
      </c>
      <c r="AC31" s="54">
        <v>12</v>
      </c>
      <c r="AD31" s="106">
        <f t="shared" si="0"/>
        <v>1</v>
      </c>
      <c r="AE31" s="104"/>
    </row>
    <row r="32" spans="1:31" ht="45.75" hidden="1" customHeight="1">
      <c r="A32" s="329"/>
      <c r="B32" s="117" t="s">
        <v>12</v>
      </c>
      <c r="C32" s="70" t="s">
        <v>68</v>
      </c>
      <c r="D32" s="115">
        <v>2</v>
      </c>
      <c r="E32" s="112" t="s">
        <v>98</v>
      </c>
      <c r="F32" s="53" t="s">
        <v>176</v>
      </c>
      <c r="G32" s="54"/>
      <c r="H32" s="54"/>
      <c r="I32" s="54" t="s">
        <v>108</v>
      </c>
      <c r="J32" s="54"/>
      <c r="K32" s="54" t="s">
        <v>105</v>
      </c>
      <c r="L32" s="54"/>
      <c r="M32" s="54" t="s">
        <v>106</v>
      </c>
      <c r="N32" s="54"/>
      <c r="O32" s="54"/>
      <c r="P32" s="54"/>
      <c r="Q32" s="54"/>
      <c r="R32" s="54"/>
      <c r="S32" s="103">
        <v>3000000</v>
      </c>
      <c r="T32" s="103"/>
      <c r="U32" s="54" t="s">
        <v>128</v>
      </c>
      <c r="V32" s="54"/>
      <c r="W32" s="54"/>
      <c r="X32" s="54"/>
      <c r="Y32" s="54"/>
      <c r="Z32" s="54"/>
      <c r="AA32" s="54"/>
      <c r="AB32" s="54">
        <v>3</v>
      </c>
      <c r="AC32" s="54">
        <v>4</v>
      </c>
      <c r="AD32" s="106">
        <f t="shared" si="0"/>
        <v>1.3333333333333333</v>
      </c>
      <c r="AE32" s="104" t="s">
        <v>148</v>
      </c>
    </row>
    <row r="33" spans="1:31" ht="62.25" hidden="1" customHeight="1">
      <c r="A33" s="329"/>
      <c r="B33" s="145" t="s">
        <v>13</v>
      </c>
      <c r="C33" s="71" t="s">
        <v>137</v>
      </c>
      <c r="D33" s="115">
        <v>3</v>
      </c>
      <c r="E33" s="112" t="s">
        <v>97</v>
      </c>
      <c r="F33" s="53" t="s">
        <v>177</v>
      </c>
      <c r="G33" s="54"/>
      <c r="H33" s="54"/>
      <c r="I33" s="54"/>
      <c r="J33" s="54" t="s">
        <v>106</v>
      </c>
      <c r="K33" s="54"/>
      <c r="L33" s="54"/>
      <c r="M33" s="54"/>
      <c r="N33" s="54" t="s">
        <v>106</v>
      </c>
      <c r="O33" s="54"/>
      <c r="P33" s="54"/>
      <c r="Q33" s="54"/>
      <c r="R33" s="54"/>
      <c r="S33" s="103">
        <v>300000</v>
      </c>
      <c r="T33" s="103"/>
      <c r="U33" s="54" t="s">
        <v>128</v>
      </c>
      <c r="V33" s="54"/>
      <c r="W33" s="54"/>
      <c r="X33" s="54"/>
      <c r="Y33" s="54"/>
      <c r="Z33" s="54"/>
      <c r="AA33" s="54"/>
      <c r="AB33" s="54">
        <v>2</v>
      </c>
      <c r="AC33" s="54">
        <v>2</v>
      </c>
      <c r="AD33" s="106">
        <f t="shared" si="0"/>
        <v>1</v>
      </c>
      <c r="AE33" s="104" t="s">
        <v>149</v>
      </c>
    </row>
    <row r="34" spans="1:31" ht="45.75" hidden="1" customHeight="1">
      <c r="A34" s="329"/>
      <c r="B34" s="145" t="s">
        <v>14</v>
      </c>
      <c r="C34" s="324" t="s">
        <v>41</v>
      </c>
      <c r="D34" s="115">
        <v>4</v>
      </c>
      <c r="E34" s="112" t="s">
        <v>40</v>
      </c>
      <c r="F34" s="53" t="s">
        <v>178</v>
      </c>
      <c r="G34" s="54"/>
      <c r="H34" s="54"/>
      <c r="I34" s="54"/>
      <c r="J34" s="54" t="s">
        <v>108</v>
      </c>
      <c r="K34" s="54"/>
      <c r="L34" s="54"/>
      <c r="M34" s="54"/>
      <c r="N34" s="54"/>
      <c r="O34" s="54" t="s">
        <v>108</v>
      </c>
      <c r="P34" s="54"/>
      <c r="Q34" s="54"/>
      <c r="R34" s="54"/>
      <c r="S34" s="103">
        <v>500000</v>
      </c>
      <c r="T34" s="103"/>
      <c r="U34" s="54" t="s">
        <v>128</v>
      </c>
      <c r="V34" s="54"/>
      <c r="W34" s="54"/>
      <c r="X34" s="54"/>
      <c r="Y34" s="54"/>
      <c r="Z34" s="54"/>
      <c r="AA34" s="54"/>
      <c r="AB34" s="54">
        <v>2</v>
      </c>
      <c r="AC34" s="54">
        <v>2</v>
      </c>
      <c r="AD34" s="106">
        <f t="shared" si="0"/>
        <v>1</v>
      </c>
      <c r="AE34" s="104" t="s">
        <v>150</v>
      </c>
    </row>
    <row r="35" spans="1:31" ht="34.5" customHeight="1">
      <c r="A35" s="329"/>
      <c r="B35" s="146"/>
      <c r="C35" s="325"/>
      <c r="D35" s="115">
        <v>5</v>
      </c>
      <c r="E35" s="152" t="s">
        <v>46</v>
      </c>
      <c r="F35" s="53" t="s">
        <v>179</v>
      </c>
      <c r="G35" s="54"/>
      <c r="H35" s="54"/>
      <c r="I35" s="54"/>
      <c r="J35" s="54"/>
      <c r="K35" s="54" t="s">
        <v>106</v>
      </c>
      <c r="L35" s="54"/>
      <c r="M35" s="54"/>
      <c r="N35" s="54" t="s">
        <v>106</v>
      </c>
      <c r="O35" s="54"/>
      <c r="P35" s="54"/>
      <c r="Q35" s="54"/>
      <c r="R35" s="54"/>
      <c r="S35" s="103"/>
      <c r="T35" s="103"/>
      <c r="U35" s="54"/>
      <c r="V35" s="54"/>
      <c r="W35" s="54"/>
      <c r="X35" s="54"/>
      <c r="Y35" s="54"/>
      <c r="Z35" s="54"/>
      <c r="AA35" s="54"/>
      <c r="AB35" s="54">
        <v>2</v>
      </c>
      <c r="AC35" s="54"/>
      <c r="AD35" s="106">
        <f t="shared" si="0"/>
        <v>0</v>
      </c>
      <c r="AE35" s="104" t="s">
        <v>151</v>
      </c>
    </row>
    <row r="36" spans="1:31" ht="37.5" hidden="1" customHeight="1">
      <c r="A36" s="329"/>
      <c r="B36" s="144" t="s">
        <v>16</v>
      </c>
      <c r="C36" s="72" t="s">
        <v>114</v>
      </c>
      <c r="D36" s="115">
        <v>6</v>
      </c>
      <c r="E36" s="112" t="s">
        <v>115</v>
      </c>
      <c r="F36" s="53" t="s">
        <v>180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 t="s">
        <v>104</v>
      </c>
      <c r="S36" s="103"/>
      <c r="T36" s="103"/>
      <c r="U36" s="54"/>
      <c r="V36" s="54" t="s">
        <v>128</v>
      </c>
      <c r="W36" s="54"/>
      <c r="X36" s="54"/>
      <c r="Y36" s="54"/>
      <c r="Z36" s="54"/>
      <c r="AA36" s="54"/>
      <c r="AB36" s="54">
        <v>1</v>
      </c>
      <c r="AC36" s="54">
        <v>1</v>
      </c>
      <c r="AD36" s="106">
        <f t="shared" si="0"/>
        <v>1</v>
      </c>
      <c r="AE36" s="104"/>
    </row>
    <row r="37" spans="1:31" ht="48.75" customHeight="1">
      <c r="A37" s="329"/>
      <c r="B37" s="144" t="s">
        <v>24</v>
      </c>
      <c r="C37" s="143" t="s">
        <v>84</v>
      </c>
      <c r="D37" s="115">
        <v>7</v>
      </c>
      <c r="E37" s="152" t="s">
        <v>42</v>
      </c>
      <c r="F37" s="53" t="s">
        <v>181</v>
      </c>
      <c r="G37" s="54"/>
      <c r="H37" s="54"/>
      <c r="I37" s="54"/>
      <c r="J37" s="54"/>
      <c r="K37" s="54"/>
      <c r="L37" s="54"/>
      <c r="M37" s="54"/>
      <c r="N37" s="54"/>
      <c r="O37" s="54" t="s">
        <v>108</v>
      </c>
      <c r="P37" s="54"/>
      <c r="Q37" s="54"/>
      <c r="R37" s="54"/>
      <c r="S37" s="103"/>
      <c r="T37" s="103"/>
      <c r="U37" s="54"/>
      <c r="V37" s="54"/>
      <c r="W37" s="54"/>
      <c r="X37" s="54"/>
      <c r="Y37" s="54"/>
      <c r="Z37" s="54"/>
      <c r="AA37" s="54"/>
      <c r="AB37" s="54">
        <v>1</v>
      </c>
      <c r="AC37" s="54"/>
      <c r="AD37" s="106">
        <f t="shared" si="0"/>
        <v>0</v>
      </c>
      <c r="AE37" s="104" t="s">
        <v>152</v>
      </c>
    </row>
    <row r="38" spans="1:31" ht="30" hidden="1">
      <c r="A38" s="329"/>
      <c r="B38" s="110" t="s">
        <v>69</v>
      </c>
      <c r="C38" s="72" t="s">
        <v>47</v>
      </c>
      <c r="D38" s="115">
        <v>8</v>
      </c>
      <c r="E38" s="112" t="s">
        <v>44</v>
      </c>
      <c r="F38" s="53" t="s">
        <v>182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03">
        <v>500000</v>
      </c>
      <c r="T38" s="103"/>
      <c r="U38" s="54" t="s">
        <v>128</v>
      </c>
      <c r="V38" s="54"/>
      <c r="W38" s="54"/>
      <c r="X38" s="54"/>
      <c r="Y38" s="54"/>
      <c r="Z38" s="54"/>
      <c r="AA38" s="54"/>
      <c r="AB38" s="54">
        <v>1</v>
      </c>
      <c r="AC38" s="54">
        <v>1</v>
      </c>
      <c r="AD38" s="106">
        <f t="shared" si="0"/>
        <v>1</v>
      </c>
      <c r="AE38" s="104" t="s">
        <v>153</v>
      </c>
    </row>
    <row r="39" spans="1:31" ht="32.25" customHeight="1">
      <c r="A39" s="330"/>
      <c r="B39" s="142" t="s">
        <v>70</v>
      </c>
      <c r="C39" s="140" t="s">
        <v>48</v>
      </c>
      <c r="D39" s="115">
        <v>9</v>
      </c>
      <c r="E39" s="152" t="s">
        <v>45</v>
      </c>
      <c r="F39" s="53" t="s">
        <v>183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103"/>
      <c r="T39" s="103"/>
      <c r="U39" s="54"/>
      <c r="V39" s="54"/>
      <c r="W39" s="54"/>
      <c r="X39" s="54"/>
      <c r="Y39" s="54"/>
      <c r="Z39" s="54"/>
      <c r="AA39" s="54"/>
      <c r="AB39" s="54">
        <v>1</v>
      </c>
      <c r="AC39" s="54"/>
      <c r="AD39" s="106">
        <f t="shared" si="0"/>
        <v>0</v>
      </c>
      <c r="AE39" s="104" t="s">
        <v>141</v>
      </c>
    </row>
    <row r="40" spans="1:31" ht="44.25" customHeight="1">
      <c r="A40" s="138"/>
      <c r="B40" s="142" t="s">
        <v>70</v>
      </c>
      <c r="C40" s="140" t="s">
        <v>121</v>
      </c>
      <c r="D40" s="115">
        <v>10</v>
      </c>
      <c r="E40" s="152" t="s">
        <v>122</v>
      </c>
      <c r="F40" s="108" t="s">
        <v>184</v>
      </c>
      <c r="G40" s="148"/>
      <c r="H40" s="148"/>
      <c r="I40" s="148"/>
      <c r="J40" s="148"/>
      <c r="K40" s="148" t="s">
        <v>106</v>
      </c>
      <c r="L40" s="148"/>
      <c r="M40" s="148"/>
      <c r="N40" s="148"/>
      <c r="O40" s="148"/>
      <c r="P40" s="148"/>
      <c r="Q40" s="148"/>
      <c r="R40" s="148"/>
      <c r="S40" s="103">
        <v>1200000</v>
      </c>
      <c r="T40" s="113"/>
      <c r="U40" s="148" t="s">
        <v>128</v>
      </c>
      <c r="V40" s="148"/>
      <c r="W40" s="148"/>
      <c r="X40" s="148"/>
      <c r="Y40" s="148"/>
      <c r="Z40" s="148"/>
      <c r="AA40" s="148"/>
      <c r="AB40" s="54">
        <v>1</v>
      </c>
      <c r="AC40" s="54"/>
      <c r="AD40" s="106">
        <f t="shared" si="0"/>
        <v>0</v>
      </c>
      <c r="AE40" s="104" t="s">
        <v>154</v>
      </c>
    </row>
    <row r="41" spans="1:31" ht="20.399999999999999">
      <c r="A41" s="46" t="s">
        <v>49</v>
      </c>
      <c r="B41" s="51" t="s">
        <v>21</v>
      </c>
      <c r="C41" s="102"/>
      <c r="D41" s="145"/>
      <c r="E41" s="52"/>
      <c r="F41" s="10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03"/>
      <c r="T41" s="113"/>
      <c r="U41" s="148"/>
      <c r="V41" s="148"/>
      <c r="W41" s="148"/>
      <c r="X41" s="148"/>
      <c r="Y41" s="148"/>
      <c r="Z41" s="54">
        <f>COUNTA(AB42:AB46)</f>
        <v>5</v>
      </c>
      <c r="AA41" s="54">
        <f>COUNTA(AC42:AC46)</f>
        <v>3</v>
      </c>
      <c r="AB41" s="54">
        <f>SUM(AB42:AB46)</f>
        <v>12</v>
      </c>
      <c r="AC41" s="54">
        <f>SUM(AC42:AC46)</f>
        <v>9</v>
      </c>
      <c r="AD41" s="106"/>
      <c r="AE41" s="127">
        <f>AVERAGE(AD42:AD46)</f>
        <v>0.6</v>
      </c>
    </row>
    <row r="42" spans="1:31" ht="32.25" hidden="1" customHeight="1">
      <c r="A42" s="329"/>
      <c r="B42" s="333" t="s">
        <v>8</v>
      </c>
      <c r="C42" s="334" t="s">
        <v>52</v>
      </c>
      <c r="D42" s="115">
        <v>1</v>
      </c>
      <c r="E42" s="112" t="s">
        <v>111</v>
      </c>
      <c r="F42" s="53" t="s">
        <v>185</v>
      </c>
      <c r="G42" s="54" t="s">
        <v>90</v>
      </c>
      <c r="H42" s="54" t="s">
        <v>90</v>
      </c>
      <c r="I42" s="54" t="s">
        <v>90</v>
      </c>
      <c r="J42" s="54" t="s">
        <v>90</v>
      </c>
      <c r="K42" s="54" t="s">
        <v>90</v>
      </c>
      <c r="L42" s="54" t="s">
        <v>90</v>
      </c>
      <c r="M42" s="54" t="s">
        <v>90</v>
      </c>
      <c r="N42" s="54" t="s">
        <v>90</v>
      </c>
      <c r="O42" s="54" t="s">
        <v>90</v>
      </c>
      <c r="P42" s="54" t="s">
        <v>90</v>
      </c>
      <c r="Q42" s="54" t="s">
        <v>90</v>
      </c>
      <c r="R42" s="54" t="s">
        <v>90</v>
      </c>
      <c r="S42" s="103"/>
      <c r="T42" s="103"/>
      <c r="U42" s="54"/>
      <c r="V42" s="54"/>
      <c r="W42" s="54"/>
      <c r="X42" s="54"/>
      <c r="Y42" s="54"/>
      <c r="Z42" s="54"/>
      <c r="AA42" s="54"/>
      <c r="AB42" s="54">
        <v>4</v>
      </c>
      <c r="AC42" s="54">
        <v>4</v>
      </c>
      <c r="AD42" s="106">
        <f t="shared" si="0"/>
        <v>1</v>
      </c>
      <c r="AE42" s="104" t="s">
        <v>155</v>
      </c>
    </row>
    <row r="43" spans="1:31" ht="44.25" customHeight="1">
      <c r="A43" s="329"/>
      <c r="B43" s="333"/>
      <c r="C43" s="334"/>
      <c r="D43" s="115">
        <v>2</v>
      </c>
      <c r="E43" s="152" t="s">
        <v>29</v>
      </c>
      <c r="F43" s="53" t="s">
        <v>186</v>
      </c>
      <c r="G43" s="54"/>
      <c r="H43" s="54"/>
      <c r="I43" s="54"/>
      <c r="J43" s="54"/>
      <c r="K43" s="54"/>
      <c r="L43" s="54"/>
      <c r="M43" s="54"/>
      <c r="N43" s="54" t="s">
        <v>106</v>
      </c>
      <c r="O43" s="54"/>
      <c r="P43" s="54"/>
      <c r="Q43" s="54"/>
      <c r="R43" s="54"/>
      <c r="S43" s="103">
        <v>1000000</v>
      </c>
      <c r="T43" s="103"/>
      <c r="U43" s="54" t="s">
        <v>128</v>
      </c>
      <c r="V43" s="54"/>
      <c r="W43" s="54"/>
      <c r="X43" s="54"/>
      <c r="Y43" s="54"/>
      <c r="Z43" s="54"/>
      <c r="AA43" s="54"/>
      <c r="AB43" s="54">
        <v>1</v>
      </c>
      <c r="AC43" s="54"/>
      <c r="AD43" s="106">
        <f t="shared" si="0"/>
        <v>0</v>
      </c>
      <c r="AE43" s="104" t="s">
        <v>156</v>
      </c>
    </row>
    <row r="44" spans="1:31" ht="32.25" hidden="1" customHeight="1">
      <c r="A44" s="329"/>
      <c r="B44" s="333"/>
      <c r="C44" s="334"/>
      <c r="D44" s="115">
        <v>3</v>
      </c>
      <c r="E44" s="112" t="s">
        <v>95</v>
      </c>
      <c r="F44" s="53" t="s">
        <v>187</v>
      </c>
      <c r="G44" s="54" t="s">
        <v>90</v>
      </c>
      <c r="H44" s="54" t="s">
        <v>90</v>
      </c>
      <c r="I44" s="54" t="s">
        <v>90</v>
      </c>
      <c r="J44" s="54" t="s">
        <v>90</v>
      </c>
      <c r="K44" s="54" t="s">
        <v>90</v>
      </c>
      <c r="L44" s="54" t="s">
        <v>90</v>
      </c>
      <c r="M44" s="54" t="s">
        <v>90</v>
      </c>
      <c r="N44" s="54" t="s">
        <v>90</v>
      </c>
      <c r="O44" s="54" t="s">
        <v>90</v>
      </c>
      <c r="P44" s="54" t="s">
        <v>90</v>
      </c>
      <c r="Q44" s="54" t="s">
        <v>90</v>
      </c>
      <c r="R44" s="54" t="s">
        <v>90</v>
      </c>
      <c r="S44" s="103"/>
      <c r="T44" s="103"/>
      <c r="U44" s="54"/>
      <c r="V44" s="54"/>
      <c r="W44" s="54"/>
      <c r="X44" s="54"/>
      <c r="Y44" s="54"/>
      <c r="Z44" s="54"/>
      <c r="AA44" s="54"/>
      <c r="AB44" s="54">
        <v>4</v>
      </c>
      <c r="AC44" s="54">
        <v>4</v>
      </c>
      <c r="AD44" s="106">
        <f t="shared" si="0"/>
        <v>1</v>
      </c>
      <c r="AE44" s="104" t="s">
        <v>160</v>
      </c>
    </row>
    <row r="45" spans="1:31" ht="48.75" hidden="1" customHeight="1">
      <c r="A45" s="329"/>
      <c r="B45" s="73" t="s">
        <v>12</v>
      </c>
      <c r="C45" s="48" t="s">
        <v>116</v>
      </c>
      <c r="D45" s="145">
        <v>4</v>
      </c>
      <c r="E45" s="112" t="s">
        <v>73</v>
      </c>
      <c r="F45" s="53" t="s">
        <v>188</v>
      </c>
      <c r="G45" s="54"/>
      <c r="H45" s="54"/>
      <c r="I45" s="54"/>
      <c r="J45" s="54"/>
      <c r="K45" s="54"/>
      <c r="L45" s="54"/>
      <c r="M45" s="54" t="s">
        <v>105</v>
      </c>
      <c r="N45" s="54"/>
      <c r="O45" s="54"/>
      <c r="P45" s="54"/>
      <c r="Q45" s="54"/>
      <c r="R45" s="54"/>
      <c r="S45" s="103">
        <v>1500000</v>
      </c>
      <c r="T45" s="103"/>
      <c r="U45" s="54" t="s">
        <v>128</v>
      </c>
      <c r="V45" s="54"/>
      <c r="W45" s="54"/>
      <c r="X45" s="54"/>
      <c r="Y45" s="54"/>
      <c r="Z45" s="54"/>
      <c r="AA45" s="54"/>
      <c r="AB45" s="54">
        <v>1</v>
      </c>
      <c r="AC45" s="54">
        <v>1</v>
      </c>
      <c r="AD45" s="106">
        <f t="shared" si="0"/>
        <v>1</v>
      </c>
      <c r="AE45" s="104" t="s">
        <v>205</v>
      </c>
    </row>
    <row r="46" spans="1:31" ht="35.25" customHeight="1">
      <c r="A46" s="147"/>
      <c r="B46" s="73" t="s">
        <v>13</v>
      </c>
      <c r="C46" s="74" t="s">
        <v>71</v>
      </c>
      <c r="D46" s="115">
        <v>5</v>
      </c>
      <c r="E46" s="152" t="s">
        <v>94</v>
      </c>
      <c r="F46" s="69" t="s">
        <v>189</v>
      </c>
      <c r="G46" s="118" t="s">
        <v>90</v>
      </c>
      <c r="H46" s="148" t="s">
        <v>90</v>
      </c>
      <c r="I46" s="148" t="s">
        <v>90</v>
      </c>
      <c r="J46" s="148" t="s">
        <v>90</v>
      </c>
      <c r="K46" s="148" t="s">
        <v>90</v>
      </c>
      <c r="L46" s="148" t="s">
        <v>90</v>
      </c>
      <c r="M46" s="148" t="s">
        <v>90</v>
      </c>
      <c r="N46" s="148" t="s">
        <v>90</v>
      </c>
      <c r="O46" s="148" t="s">
        <v>90</v>
      </c>
      <c r="P46" s="148" t="s">
        <v>90</v>
      </c>
      <c r="Q46" s="148" t="s">
        <v>90</v>
      </c>
      <c r="R46" s="148" t="s">
        <v>90</v>
      </c>
      <c r="S46" s="103"/>
      <c r="T46" s="113"/>
      <c r="U46" s="148"/>
      <c r="V46" s="148"/>
      <c r="W46" s="148"/>
      <c r="X46" s="148"/>
      <c r="Y46" s="148"/>
      <c r="Z46" s="148"/>
      <c r="AA46" s="148"/>
      <c r="AB46" s="54">
        <v>2</v>
      </c>
      <c r="AC46" s="54"/>
      <c r="AD46" s="106">
        <f t="shared" si="0"/>
        <v>0</v>
      </c>
      <c r="AE46" s="104" t="s">
        <v>157</v>
      </c>
    </row>
    <row r="47" spans="1:31" ht="19.5" customHeight="1">
      <c r="A47" s="119" t="s">
        <v>50</v>
      </c>
      <c r="B47" s="326" t="s">
        <v>22</v>
      </c>
      <c r="C47" s="327"/>
      <c r="D47" s="327"/>
      <c r="E47" s="328"/>
      <c r="F47" s="120"/>
      <c r="G47" s="11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03"/>
      <c r="T47" s="113"/>
      <c r="U47" s="148"/>
      <c r="V47" s="148"/>
      <c r="W47" s="148"/>
      <c r="X47" s="148"/>
      <c r="Y47" s="148"/>
      <c r="Z47" s="54">
        <f>COUNTA(AB48:AB51)</f>
        <v>4</v>
      </c>
      <c r="AA47" s="54">
        <f>COUNTA(AC48:AC51)</f>
        <v>3</v>
      </c>
      <c r="AB47" s="54">
        <f>SUM(AB48:AB51)</f>
        <v>9</v>
      </c>
      <c r="AC47" s="54">
        <f>SUM(AC48:AC51)</f>
        <v>7</v>
      </c>
      <c r="AD47" s="106"/>
      <c r="AE47" s="127">
        <f>AVERAGE(AD48:AD51)</f>
        <v>0.875</v>
      </c>
    </row>
    <row r="48" spans="1:31" ht="43.5" hidden="1" customHeight="1">
      <c r="A48" s="147"/>
      <c r="B48" s="56" t="s">
        <v>8</v>
      </c>
      <c r="C48" s="74" t="s">
        <v>53</v>
      </c>
      <c r="D48" s="115">
        <v>1</v>
      </c>
      <c r="E48" s="112" t="s">
        <v>43</v>
      </c>
      <c r="F48" s="53" t="s">
        <v>190</v>
      </c>
      <c r="G48" s="54"/>
      <c r="H48" s="54"/>
      <c r="I48" s="54"/>
      <c r="J48" s="54" t="s">
        <v>106</v>
      </c>
      <c r="K48" s="54"/>
      <c r="L48" s="54"/>
      <c r="M48" s="54"/>
      <c r="N48" s="54" t="s">
        <v>105</v>
      </c>
      <c r="O48" s="54"/>
      <c r="P48" s="54"/>
      <c r="Q48" s="54" t="s">
        <v>106</v>
      </c>
      <c r="R48" s="54"/>
      <c r="S48" s="103">
        <v>750000</v>
      </c>
      <c r="T48" s="103"/>
      <c r="U48" s="54" t="s">
        <v>128</v>
      </c>
      <c r="V48" s="54"/>
      <c r="W48" s="54"/>
      <c r="X48" s="54"/>
      <c r="Y48" s="54"/>
      <c r="Z48" s="54"/>
      <c r="AA48" s="54"/>
      <c r="AB48" s="54">
        <v>3</v>
      </c>
      <c r="AC48" s="54">
        <v>3</v>
      </c>
      <c r="AD48" s="106">
        <f t="shared" si="0"/>
        <v>1</v>
      </c>
      <c r="AE48" s="104" t="s">
        <v>206</v>
      </c>
    </row>
    <row r="49" spans="1:31" ht="50.25" hidden="1" customHeight="1">
      <c r="A49" s="145"/>
      <c r="B49" s="317" t="s">
        <v>12</v>
      </c>
      <c r="C49" s="319" t="s">
        <v>85</v>
      </c>
      <c r="D49" s="115">
        <v>2</v>
      </c>
      <c r="E49" s="112" t="s">
        <v>118</v>
      </c>
      <c r="F49" s="53" t="s">
        <v>191</v>
      </c>
      <c r="G49" s="54"/>
      <c r="H49" s="54"/>
      <c r="I49" s="54"/>
      <c r="J49" s="54" t="s">
        <v>106</v>
      </c>
      <c r="K49" s="54"/>
      <c r="L49" s="54"/>
      <c r="M49" s="54"/>
      <c r="N49" s="54" t="s">
        <v>105</v>
      </c>
      <c r="O49" s="54"/>
      <c r="P49" s="54"/>
      <c r="Q49" s="54"/>
      <c r="R49" s="54"/>
      <c r="S49" s="103"/>
      <c r="T49" s="103"/>
      <c r="U49" s="54"/>
      <c r="V49" s="54"/>
      <c r="W49" s="54"/>
      <c r="X49" s="54"/>
      <c r="Y49" s="54"/>
      <c r="Z49" s="54"/>
      <c r="AA49" s="54"/>
      <c r="AB49" s="54">
        <v>2</v>
      </c>
      <c r="AC49" s="54">
        <v>3</v>
      </c>
      <c r="AD49" s="106">
        <f t="shared" si="0"/>
        <v>1.5</v>
      </c>
      <c r="AE49" s="104" t="s">
        <v>160</v>
      </c>
    </row>
    <row r="50" spans="1:31" ht="31.5" hidden="1" customHeight="1">
      <c r="A50" s="147"/>
      <c r="B50" s="318"/>
      <c r="C50" s="320"/>
      <c r="D50" s="115">
        <v>3</v>
      </c>
      <c r="E50" s="112" t="s">
        <v>120</v>
      </c>
      <c r="F50" s="53" t="s">
        <v>192</v>
      </c>
      <c r="G50" s="54"/>
      <c r="H50" s="54"/>
      <c r="I50" s="54"/>
      <c r="J50" s="54" t="s">
        <v>108</v>
      </c>
      <c r="K50" s="54"/>
      <c r="L50" s="54"/>
      <c r="M50" s="54"/>
      <c r="N50" s="54"/>
      <c r="O50" s="54"/>
      <c r="P50" s="54"/>
      <c r="Q50" s="54"/>
      <c r="R50" s="54"/>
      <c r="S50" s="103"/>
      <c r="T50" s="103"/>
      <c r="U50" s="54"/>
      <c r="V50" s="54"/>
      <c r="W50" s="54"/>
      <c r="X50" s="54"/>
      <c r="Y50" s="54"/>
      <c r="Z50" s="54"/>
      <c r="AA50" s="54"/>
      <c r="AB50" s="54">
        <v>1</v>
      </c>
      <c r="AC50" s="54">
        <v>1</v>
      </c>
      <c r="AD50" s="106">
        <f t="shared" si="0"/>
        <v>1</v>
      </c>
      <c r="AE50" s="104" t="s">
        <v>158</v>
      </c>
    </row>
    <row r="51" spans="1:31" ht="29.25" customHeight="1">
      <c r="A51" s="147"/>
      <c r="B51" s="110" t="s">
        <v>13</v>
      </c>
      <c r="C51" s="121" t="s">
        <v>66</v>
      </c>
      <c r="D51" s="115">
        <v>4</v>
      </c>
      <c r="E51" s="152" t="s">
        <v>67</v>
      </c>
      <c r="F51" s="53" t="s">
        <v>15</v>
      </c>
      <c r="G51" s="54"/>
      <c r="H51" s="54"/>
      <c r="I51" s="54"/>
      <c r="J51" s="54" t="s">
        <v>108</v>
      </c>
      <c r="K51" s="54"/>
      <c r="L51" s="54"/>
      <c r="M51" s="54"/>
      <c r="N51" s="54" t="s">
        <v>106</v>
      </c>
      <c r="O51" s="54"/>
      <c r="P51" s="54"/>
      <c r="Q51" s="54"/>
      <c r="R51" s="54" t="s">
        <v>106</v>
      </c>
      <c r="S51" s="103">
        <v>250000</v>
      </c>
      <c r="T51" s="103"/>
      <c r="U51" s="54" t="s">
        <v>128</v>
      </c>
      <c r="V51" s="54"/>
      <c r="W51" s="54"/>
      <c r="X51" s="54"/>
      <c r="Y51" s="54"/>
      <c r="Z51" s="54"/>
      <c r="AA51" s="54"/>
      <c r="AB51" s="54">
        <v>3</v>
      </c>
      <c r="AC51" s="54"/>
      <c r="AD51" s="106">
        <f t="shared" si="0"/>
        <v>0</v>
      </c>
      <c r="AE51" s="104" t="s">
        <v>159</v>
      </c>
    </row>
    <row r="52" spans="1:31" ht="18.75" customHeight="1">
      <c r="A52" s="55" t="s">
        <v>51</v>
      </c>
      <c r="B52" s="67" t="s">
        <v>23</v>
      </c>
      <c r="C52" s="68"/>
      <c r="D52" s="145"/>
      <c r="E52" s="76"/>
      <c r="F52" s="76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103"/>
      <c r="T52" s="103"/>
      <c r="U52" s="54"/>
      <c r="V52" s="54"/>
      <c r="W52" s="54"/>
      <c r="X52" s="54"/>
      <c r="Y52" s="54"/>
      <c r="Z52" s="54">
        <f>COUNTA(AB53:AB55)</f>
        <v>3</v>
      </c>
      <c r="AA52" s="54">
        <f>COUNTA(AC53:AC55)</f>
        <v>1</v>
      </c>
      <c r="AB52" s="54">
        <f>SUM(AB53:AB55)</f>
        <v>21</v>
      </c>
      <c r="AC52" s="54">
        <f>SUM(AC53:AC55)</f>
        <v>4</v>
      </c>
      <c r="AD52" s="106"/>
      <c r="AE52" s="127">
        <f>AVERAGE(AD53:AD55)</f>
        <v>0.26666666666666666</v>
      </c>
    </row>
    <row r="53" spans="1:31" ht="46.5" hidden="1" customHeight="1">
      <c r="A53" s="147"/>
      <c r="B53" s="321" t="s">
        <v>8</v>
      </c>
      <c r="C53" s="322" t="s">
        <v>54</v>
      </c>
      <c r="D53" s="115">
        <v>1</v>
      </c>
      <c r="E53" s="112" t="s">
        <v>55</v>
      </c>
      <c r="F53" s="53" t="s">
        <v>193</v>
      </c>
      <c r="G53" s="54"/>
      <c r="H53" s="54"/>
      <c r="I53" s="54" t="s">
        <v>108</v>
      </c>
      <c r="J53" s="54"/>
      <c r="K53" s="54" t="s">
        <v>108</v>
      </c>
      <c r="L53" s="54"/>
      <c r="M53" s="54" t="s">
        <v>108</v>
      </c>
      <c r="N53" s="54"/>
      <c r="O53" s="54" t="s">
        <v>108</v>
      </c>
      <c r="P53" s="54"/>
      <c r="Q53" s="54" t="s">
        <v>108</v>
      </c>
      <c r="R53" s="54"/>
      <c r="S53" s="103">
        <v>500000</v>
      </c>
      <c r="T53" s="103"/>
      <c r="U53" s="54" t="s">
        <v>128</v>
      </c>
      <c r="V53" s="54"/>
      <c r="W53" s="54"/>
      <c r="X53" s="54"/>
      <c r="Y53" s="54"/>
      <c r="Z53" s="54"/>
      <c r="AA53" s="54"/>
      <c r="AB53" s="54">
        <v>5</v>
      </c>
      <c r="AC53" s="54">
        <v>4</v>
      </c>
      <c r="AD53" s="106">
        <f t="shared" si="0"/>
        <v>0.8</v>
      </c>
      <c r="AE53" s="104" t="s">
        <v>160</v>
      </c>
    </row>
    <row r="54" spans="1:31" ht="30.75" customHeight="1">
      <c r="A54" s="147"/>
      <c r="B54" s="321"/>
      <c r="C54" s="322"/>
      <c r="D54" s="77">
        <v>2</v>
      </c>
      <c r="E54" s="152" t="s">
        <v>117</v>
      </c>
      <c r="F54" s="75" t="s">
        <v>194</v>
      </c>
      <c r="G54" s="139" t="s">
        <v>90</v>
      </c>
      <c r="H54" s="122" t="s">
        <v>90</v>
      </c>
      <c r="I54" s="139" t="s">
        <v>90</v>
      </c>
      <c r="J54" s="122" t="s">
        <v>90</v>
      </c>
      <c r="K54" s="139" t="s">
        <v>90</v>
      </c>
      <c r="L54" s="122"/>
      <c r="M54" s="139"/>
      <c r="N54" s="122" t="s">
        <v>90</v>
      </c>
      <c r="O54" s="139" t="s">
        <v>90</v>
      </c>
      <c r="P54" s="122" t="s">
        <v>90</v>
      </c>
      <c r="Q54" s="139" t="s">
        <v>90</v>
      </c>
      <c r="R54" s="122" t="s">
        <v>90</v>
      </c>
      <c r="S54" s="103" t="s">
        <v>139</v>
      </c>
      <c r="T54" s="103"/>
      <c r="U54" s="54" t="s">
        <v>128</v>
      </c>
      <c r="V54" s="54"/>
      <c r="W54" s="139"/>
      <c r="X54" s="122"/>
      <c r="Y54" s="139"/>
      <c r="Z54" s="139"/>
      <c r="AA54" s="139"/>
      <c r="AB54" s="54">
        <v>10</v>
      </c>
      <c r="AC54" s="54"/>
      <c r="AD54" s="106">
        <f t="shared" si="0"/>
        <v>0</v>
      </c>
      <c r="AE54" s="104" t="s">
        <v>161</v>
      </c>
    </row>
    <row r="55" spans="1:31" ht="30.75" customHeight="1">
      <c r="A55" s="147"/>
      <c r="B55" s="147"/>
      <c r="C55" s="78"/>
      <c r="D55" s="115">
        <v>3</v>
      </c>
      <c r="E55" s="153" t="s">
        <v>72</v>
      </c>
      <c r="F55" s="53" t="s">
        <v>195</v>
      </c>
      <c r="G55" s="54"/>
      <c r="H55" s="54"/>
      <c r="I55" s="54"/>
      <c r="J55" s="54"/>
      <c r="K55" s="54"/>
      <c r="L55" s="54"/>
      <c r="M55" s="54" t="s">
        <v>104</v>
      </c>
      <c r="N55" s="54" t="s">
        <v>106</v>
      </c>
      <c r="O55" s="54" t="s">
        <v>106</v>
      </c>
      <c r="P55" s="54" t="s">
        <v>106</v>
      </c>
      <c r="Q55" s="54" t="s">
        <v>106</v>
      </c>
      <c r="R55" s="54" t="s">
        <v>106</v>
      </c>
      <c r="S55" s="103">
        <v>400000</v>
      </c>
      <c r="T55" s="103"/>
      <c r="U55" s="54" t="s">
        <v>128</v>
      </c>
      <c r="V55" s="54"/>
      <c r="W55" s="54"/>
      <c r="X55" s="54"/>
      <c r="Y55" s="54"/>
      <c r="Z55" s="54"/>
      <c r="AA55" s="54"/>
      <c r="AB55" s="54">
        <v>6</v>
      </c>
      <c r="AC55" s="54"/>
      <c r="AD55" s="106">
        <f t="shared" si="0"/>
        <v>0</v>
      </c>
      <c r="AE55" s="104" t="s">
        <v>162</v>
      </c>
    </row>
    <row r="56" spans="1:31" ht="19.5" customHeight="1">
      <c r="A56" s="119" t="s">
        <v>83</v>
      </c>
      <c r="B56" s="123" t="s">
        <v>25</v>
      </c>
      <c r="C56" s="124"/>
      <c r="D56" s="79"/>
      <c r="E56" s="80"/>
      <c r="F56" s="108"/>
      <c r="G56" s="148"/>
      <c r="H56" s="125"/>
      <c r="I56" s="148"/>
      <c r="J56" s="125"/>
      <c r="K56" s="148"/>
      <c r="L56" s="125"/>
      <c r="M56" s="148"/>
      <c r="N56" s="125"/>
      <c r="O56" s="148"/>
      <c r="P56" s="125"/>
      <c r="Q56" s="148"/>
      <c r="R56" s="125"/>
      <c r="S56" s="103"/>
      <c r="T56" s="103"/>
      <c r="U56" s="54"/>
      <c r="V56" s="54"/>
      <c r="W56" s="148"/>
      <c r="X56" s="125"/>
      <c r="Y56" s="148"/>
      <c r="Z56" s="54">
        <f>COUNTA(AB57:AB62)</f>
        <v>6</v>
      </c>
      <c r="AA56" s="54">
        <f>COUNTA(AC57:AC62)</f>
        <v>4</v>
      </c>
      <c r="AB56" s="54">
        <f>SUM(AB57:AB62)</f>
        <v>20</v>
      </c>
      <c r="AC56" s="54">
        <f>SUM(AC57:AC62)</f>
        <v>17</v>
      </c>
      <c r="AD56" s="106"/>
      <c r="AE56" s="127">
        <f>AVERAGE(AD57:AD62)</f>
        <v>0.66666666666666663</v>
      </c>
    </row>
    <row r="57" spans="1:31" ht="34.5" hidden="1" customHeight="1">
      <c r="A57" s="147"/>
      <c r="B57" s="310" t="s">
        <v>8</v>
      </c>
      <c r="C57" s="324" t="s">
        <v>59</v>
      </c>
      <c r="D57" s="79">
        <v>1</v>
      </c>
      <c r="E57" s="47" t="s">
        <v>58</v>
      </c>
      <c r="F57" s="108" t="s">
        <v>196</v>
      </c>
      <c r="G57" s="148"/>
      <c r="H57" s="125"/>
      <c r="I57" s="148" t="s">
        <v>108</v>
      </c>
      <c r="J57" s="125"/>
      <c r="K57" s="148"/>
      <c r="L57" s="125"/>
      <c r="M57" s="148" t="s">
        <v>108</v>
      </c>
      <c r="N57" s="125"/>
      <c r="O57" s="148"/>
      <c r="P57" s="125"/>
      <c r="Q57" s="148"/>
      <c r="R57" s="125"/>
      <c r="S57" s="103">
        <v>200000</v>
      </c>
      <c r="T57" s="103"/>
      <c r="U57" s="54" t="s">
        <v>128</v>
      </c>
      <c r="V57" s="54"/>
      <c r="W57" s="148"/>
      <c r="X57" s="125"/>
      <c r="Y57" s="148"/>
      <c r="Z57" s="148"/>
      <c r="AA57" s="148"/>
      <c r="AB57" s="54">
        <v>2</v>
      </c>
      <c r="AC57" s="54">
        <v>2</v>
      </c>
      <c r="AD57" s="106">
        <f t="shared" si="0"/>
        <v>1</v>
      </c>
      <c r="AE57" s="104" t="s">
        <v>160</v>
      </c>
    </row>
    <row r="58" spans="1:31" ht="45" hidden="1" customHeight="1">
      <c r="A58" s="147"/>
      <c r="B58" s="323"/>
      <c r="C58" s="322"/>
      <c r="D58" s="79">
        <v>2</v>
      </c>
      <c r="E58" s="47" t="s">
        <v>57</v>
      </c>
      <c r="F58" s="108" t="s">
        <v>197</v>
      </c>
      <c r="G58" s="148"/>
      <c r="H58" s="125" t="s">
        <v>105</v>
      </c>
      <c r="I58" s="148" t="s">
        <v>108</v>
      </c>
      <c r="J58" s="125"/>
      <c r="K58" s="148"/>
      <c r="L58" s="125"/>
      <c r="M58" s="148"/>
      <c r="N58" s="125"/>
      <c r="O58" s="148"/>
      <c r="P58" s="125"/>
      <c r="Q58" s="148"/>
      <c r="R58" s="125"/>
      <c r="S58" s="103"/>
      <c r="T58" s="103"/>
      <c r="U58" s="54"/>
      <c r="V58" s="54"/>
      <c r="W58" s="148"/>
      <c r="X58" s="125"/>
      <c r="Y58" s="148"/>
      <c r="Z58" s="148"/>
      <c r="AA58" s="148"/>
      <c r="AB58" s="54">
        <v>2</v>
      </c>
      <c r="AC58" s="54">
        <v>2</v>
      </c>
      <c r="AD58" s="106">
        <f t="shared" si="0"/>
        <v>1</v>
      </c>
      <c r="AE58" s="104" t="s">
        <v>207</v>
      </c>
    </row>
    <row r="59" spans="1:31" ht="36" hidden="1" customHeight="1">
      <c r="A59" s="147"/>
      <c r="B59" s="311"/>
      <c r="C59" s="325"/>
      <c r="D59" s="79">
        <v>3</v>
      </c>
      <c r="E59" s="47" t="s">
        <v>96</v>
      </c>
      <c r="F59" s="108" t="s">
        <v>198</v>
      </c>
      <c r="G59" s="148"/>
      <c r="H59" s="125"/>
      <c r="I59" s="148"/>
      <c r="J59" s="125" t="s">
        <v>104</v>
      </c>
      <c r="K59" s="148"/>
      <c r="L59" s="125"/>
      <c r="M59" s="148"/>
      <c r="N59" s="125"/>
      <c r="O59" s="148"/>
      <c r="P59" s="125"/>
      <c r="Q59" s="148" t="s">
        <v>108</v>
      </c>
      <c r="R59" s="125"/>
      <c r="S59" s="103">
        <v>250000</v>
      </c>
      <c r="T59" s="103"/>
      <c r="U59" s="54" t="s">
        <v>128</v>
      </c>
      <c r="V59" s="54"/>
      <c r="W59" s="148"/>
      <c r="X59" s="125"/>
      <c r="Y59" s="148"/>
      <c r="Z59" s="148"/>
      <c r="AA59" s="148"/>
      <c r="AB59" s="54">
        <v>2</v>
      </c>
      <c r="AC59" s="54"/>
      <c r="AD59" s="106">
        <f t="shared" si="0"/>
        <v>0</v>
      </c>
      <c r="AE59" s="104" t="s">
        <v>163</v>
      </c>
    </row>
    <row r="60" spans="1:31" ht="30" hidden="1">
      <c r="A60" s="145"/>
      <c r="B60" s="310" t="s">
        <v>12</v>
      </c>
      <c r="C60" s="312" t="s">
        <v>56</v>
      </c>
      <c r="D60" s="79">
        <v>1</v>
      </c>
      <c r="E60" s="71" t="s">
        <v>99</v>
      </c>
      <c r="F60" s="108" t="s">
        <v>199</v>
      </c>
      <c r="G60" s="148" t="s">
        <v>90</v>
      </c>
      <c r="H60" s="125" t="s">
        <v>90</v>
      </c>
      <c r="I60" s="148" t="s">
        <v>90</v>
      </c>
      <c r="J60" s="125" t="s">
        <v>90</v>
      </c>
      <c r="K60" s="148" t="s">
        <v>90</v>
      </c>
      <c r="L60" s="125" t="s">
        <v>90</v>
      </c>
      <c r="M60" s="148" t="s">
        <v>90</v>
      </c>
      <c r="N60" s="125" t="s">
        <v>90</v>
      </c>
      <c r="O60" s="148" t="s">
        <v>90</v>
      </c>
      <c r="P60" s="125" t="s">
        <v>90</v>
      </c>
      <c r="Q60" s="148" t="s">
        <v>90</v>
      </c>
      <c r="R60" s="125" t="s">
        <v>90</v>
      </c>
      <c r="S60" s="103">
        <v>800000</v>
      </c>
      <c r="T60" s="103"/>
      <c r="U60" s="54" t="s">
        <v>128</v>
      </c>
      <c r="V60" s="54"/>
      <c r="W60" s="148"/>
      <c r="X60" s="125"/>
      <c r="Y60" s="148"/>
      <c r="Z60" s="148"/>
      <c r="AA60" s="148"/>
      <c r="AB60" s="54">
        <v>12</v>
      </c>
      <c r="AC60" s="54">
        <v>12</v>
      </c>
      <c r="AD60" s="106">
        <f t="shared" si="0"/>
        <v>1</v>
      </c>
      <c r="AE60" s="104" t="s">
        <v>208</v>
      </c>
    </row>
    <row r="61" spans="1:31" ht="34.5" hidden="1" customHeight="1">
      <c r="A61" s="147"/>
      <c r="B61" s="311"/>
      <c r="C61" s="313"/>
      <c r="D61" s="79">
        <v>2</v>
      </c>
      <c r="E61" s="71" t="s">
        <v>100</v>
      </c>
      <c r="F61" s="108" t="s">
        <v>200</v>
      </c>
      <c r="G61" s="148"/>
      <c r="H61" s="125"/>
      <c r="I61" s="148"/>
      <c r="J61" s="125"/>
      <c r="K61" s="148"/>
      <c r="L61" s="125"/>
      <c r="M61" s="148"/>
      <c r="N61" s="125"/>
      <c r="O61" s="148"/>
      <c r="P61" s="125"/>
      <c r="Q61" s="148"/>
      <c r="R61" s="125" t="s">
        <v>105</v>
      </c>
      <c r="S61" s="103"/>
      <c r="T61" s="103"/>
      <c r="U61" s="54"/>
      <c r="V61" s="54"/>
      <c r="W61" s="148"/>
      <c r="X61" s="125"/>
      <c r="Y61" s="148"/>
      <c r="Z61" s="148"/>
      <c r="AA61" s="148"/>
      <c r="AB61" s="54">
        <v>1</v>
      </c>
      <c r="AC61" s="54">
        <v>1</v>
      </c>
      <c r="AD61" s="106">
        <f t="shared" si="0"/>
        <v>1</v>
      </c>
      <c r="AE61" s="104" t="s">
        <v>164</v>
      </c>
    </row>
    <row r="62" spans="1:31" ht="33.75" customHeight="1">
      <c r="A62" s="147"/>
      <c r="B62" s="111" t="s">
        <v>13</v>
      </c>
      <c r="C62" s="72" t="s">
        <v>101</v>
      </c>
      <c r="D62" s="115">
        <v>6</v>
      </c>
      <c r="E62" s="152" t="s">
        <v>102</v>
      </c>
      <c r="F62" s="53" t="s">
        <v>201</v>
      </c>
      <c r="G62" s="54"/>
      <c r="H62" s="126"/>
      <c r="I62" s="54"/>
      <c r="J62" s="126" t="s">
        <v>105</v>
      </c>
      <c r="K62" s="54"/>
      <c r="L62" s="126"/>
      <c r="M62" s="54"/>
      <c r="N62" s="126"/>
      <c r="O62" s="54"/>
      <c r="P62" s="126"/>
      <c r="Q62" s="54"/>
      <c r="R62" s="126"/>
      <c r="S62" s="103"/>
      <c r="T62" s="103"/>
      <c r="U62" s="54"/>
      <c r="V62" s="54"/>
      <c r="W62" s="148"/>
      <c r="X62" s="125"/>
      <c r="Y62" s="148"/>
      <c r="Z62" s="148"/>
      <c r="AA62" s="148"/>
      <c r="AB62" s="54">
        <v>1</v>
      </c>
      <c r="AC62" s="54"/>
      <c r="AD62" s="106">
        <f t="shared" si="0"/>
        <v>0</v>
      </c>
      <c r="AE62" s="104" t="s">
        <v>165</v>
      </c>
    </row>
    <row r="63" spans="1:31" ht="18.75" customHeight="1">
      <c r="A63" s="146"/>
      <c r="B63" s="314" t="s">
        <v>209</v>
      </c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6"/>
      <c r="AE63" s="132">
        <f>(AE16+AE25+AE30+AE41+AE47+AE52+AE56)/7</f>
        <v>0.68208874458874469</v>
      </c>
    </row>
    <row r="64" spans="1:31" ht="6" customHeight="1">
      <c r="A64" s="25"/>
      <c r="B64" s="6"/>
      <c r="C64" s="6"/>
      <c r="S64" s="26"/>
      <c r="T64" s="2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>
      <c r="A65" s="2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Q65" s="6"/>
      <c r="R65" s="6"/>
      <c r="T65" s="6" t="s">
        <v>110</v>
      </c>
      <c r="U65" s="6"/>
      <c r="V65" s="6"/>
      <c r="W65" s="6" t="s">
        <v>202</v>
      </c>
      <c r="X65" s="6"/>
      <c r="Y65" s="6"/>
      <c r="Z65" s="6"/>
      <c r="AA65" s="6"/>
      <c r="AB65" s="6" t="s">
        <v>221</v>
      </c>
      <c r="AC65" s="6"/>
      <c r="AD65" s="6"/>
      <c r="AE65" s="6"/>
    </row>
    <row r="66" spans="1:31">
      <c r="A66" s="25"/>
      <c r="B66" s="6"/>
      <c r="D66" s="6"/>
      <c r="E66" s="6"/>
      <c r="G66" s="6"/>
      <c r="H66" s="6"/>
      <c r="I66" s="6"/>
      <c r="J66" s="6"/>
      <c r="K66" s="6"/>
      <c r="L66" s="6"/>
      <c r="M66" s="6"/>
      <c r="N66" s="6"/>
      <c r="O66" s="6"/>
      <c r="Q66" s="6"/>
      <c r="R66" s="6"/>
      <c r="T66" s="6" t="s">
        <v>26</v>
      </c>
      <c r="U66" s="6"/>
      <c r="V66" s="6"/>
      <c r="W66" s="6" t="s">
        <v>28</v>
      </c>
      <c r="X66" s="6"/>
      <c r="Y66" s="6"/>
      <c r="Z66" s="6"/>
      <c r="AA66" s="6"/>
      <c r="AB66" s="6" t="s">
        <v>28</v>
      </c>
      <c r="AC66" s="6"/>
      <c r="AD66" s="6"/>
      <c r="AE66" s="6"/>
    </row>
    <row r="67" spans="1:31">
      <c r="A67" s="25"/>
      <c r="B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Q67" s="6"/>
      <c r="R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Q68" s="6"/>
      <c r="R68" s="6"/>
      <c r="T68" s="6"/>
      <c r="W68" s="6"/>
      <c r="AB68" s="6"/>
    </row>
    <row r="70" spans="1:31">
      <c r="T70" t="s">
        <v>27</v>
      </c>
      <c r="W70" t="s">
        <v>18</v>
      </c>
      <c r="AB70" t="s">
        <v>18</v>
      </c>
    </row>
    <row r="71" spans="1:31">
      <c r="P71" s="27"/>
    </row>
    <row r="73" spans="1:31">
      <c r="B73" s="97"/>
    </row>
    <row r="74" spans="1:31">
      <c r="B74" s="97"/>
    </row>
    <row r="75" spans="1:31">
      <c r="B75" s="97"/>
    </row>
  </sheetData>
  <mergeCells count="45">
    <mergeCell ref="AE13:AE15"/>
    <mergeCell ref="A11:A15"/>
    <mergeCell ref="B11:C15"/>
    <mergeCell ref="D11:E15"/>
    <mergeCell ref="F11:F15"/>
    <mergeCell ref="G11:R12"/>
    <mergeCell ref="G15:R15"/>
    <mergeCell ref="G13:R13"/>
    <mergeCell ref="AB11:AE11"/>
    <mergeCell ref="S12:S15"/>
    <mergeCell ref="T12:T15"/>
    <mergeCell ref="U12:Y12"/>
    <mergeCell ref="AB12:AE12"/>
    <mergeCell ref="S11:Y11"/>
    <mergeCell ref="Y13:Y15"/>
    <mergeCell ref="Z13:Z15"/>
    <mergeCell ref="AA13:AA15"/>
    <mergeCell ref="AB13:AB15"/>
    <mergeCell ref="AC13:AC15"/>
    <mergeCell ref="AD13:AD15"/>
    <mergeCell ref="U13:U15"/>
    <mergeCell ref="V13:V15"/>
    <mergeCell ref="W13:W15"/>
    <mergeCell ref="X13:X15"/>
    <mergeCell ref="B47:E47"/>
    <mergeCell ref="A17:A23"/>
    <mergeCell ref="C17:C18"/>
    <mergeCell ref="B19:B20"/>
    <mergeCell ref="C19:C20"/>
    <mergeCell ref="B26:B28"/>
    <mergeCell ref="C26:C28"/>
    <mergeCell ref="A31:A39"/>
    <mergeCell ref="C34:C35"/>
    <mergeCell ref="A42:A45"/>
    <mergeCell ref="B42:B44"/>
    <mergeCell ref="C42:C44"/>
    <mergeCell ref="B60:B61"/>
    <mergeCell ref="C60:C61"/>
    <mergeCell ref="B63:AD63"/>
    <mergeCell ref="B49:B50"/>
    <mergeCell ref="C49:C50"/>
    <mergeCell ref="B53:B54"/>
    <mergeCell ref="C53:C54"/>
    <mergeCell ref="B57:B59"/>
    <mergeCell ref="C57:C59"/>
  </mergeCells>
  <pageMargins left="0.94" right="0.59055118110236227" top="0.59055118110236227" bottom="0.59055118110236227" header="0.62992125984251968" footer="0.43307086614173229"/>
  <pageSetup paperSize="10000" orientation="portrait" horizontalDpi="300" verticalDpi="300" r:id="rId1"/>
  <headerFooter alignWithMargins="0">
    <oddFooter>&amp;R&amp;"Arial,Italic"EVALUASI KETERLAKSANAAN Pro-Ker RW 05 Paseko Kel. Purbayan Tahun 2016 - Halaman &amp;P                      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PROKER KKB Mandiri 2021</vt:lpstr>
      <vt:lpstr>Usl PROKER KKB 2021</vt:lpstr>
      <vt:lpstr>Blk PROKER KKB Mdiri 2020</vt:lpstr>
      <vt:lpstr>PROKER RW-05 2018</vt:lpstr>
      <vt:lpstr>EVALUASI PROKER RW-05 2016 (4)</vt:lpstr>
      <vt:lpstr>'Blk PROKER KKB Mdiri 2020'!Print_Titles</vt:lpstr>
      <vt:lpstr>'EVALUASI PROKER RW-05 2016 (4)'!Print_Titles</vt:lpstr>
      <vt:lpstr>'PROKER KKB Mandiri 2021'!Print_Titles</vt:lpstr>
      <vt:lpstr>'PROKER RW-05 2018'!Print_Titles</vt:lpstr>
      <vt:lpstr>'Usl PROKER KKB 2021'!Print_Titles</vt:lpstr>
    </vt:vector>
  </TitlesOfParts>
  <Company>Kota Gede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Nariman</dc:creator>
  <cp:lastModifiedBy>Kartun KoDe</cp:lastModifiedBy>
  <cp:lastPrinted>2021-03-24T03:53:47Z</cp:lastPrinted>
  <dcterms:created xsi:type="dcterms:W3CDTF">2015-01-02T12:51:18Z</dcterms:created>
  <dcterms:modified xsi:type="dcterms:W3CDTF">2021-03-24T04:05:36Z</dcterms:modified>
</cp:coreProperties>
</file>